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234" activeTab="0"/>
  </bookViews>
  <sheets>
    <sheet name="LeaseQuote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<sst xmlns="http://schemas.openxmlformats.org/spreadsheetml/2006/main" count="64" uniqueCount="35">
  <si>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Master Software</t>
  </si>
  <si>
    <t>Enter the total price, including tax:</t>
  </si>
  <si>
    <t>Enter Desired Commission Here (.01 - .08):-&gt;</t>
  </si>
  <si>
    <t>Monthly Lease Payments</t>
  </si>
  <si>
    <t>Total Price:</t>
  </si>
  <si>
    <t>Your Commission Amount Is:-&gt;</t>
  </si>
  <si>
    <t>10% PURCHASE  *</t>
  </si>
  <si>
    <t xml:space="preserve">    FAIR MARKET VALUE  *</t>
  </si>
  <si>
    <t>FMV</t>
  </si>
  <si>
    <t>Lease</t>
  </si>
  <si>
    <t>Monthly</t>
  </si>
  <si>
    <t xml:space="preserve">Advance </t>
  </si>
  <si>
    <t>Advance</t>
  </si>
  <si>
    <t>Term</t>
  </si>
  <si>
    <t>Payment</t>
  </si>
  <si>
    <t>Minimum Lease Payment is $50</t>
  </si>
  <si>
    <t>$1 BUYOUT</t>
  </si>
  <si>
    <t>Advanced</t>
  </si>
  <si>
    <t>* FAIR MARKET VALUE (FMV) LEASE:  Lessee may purchase the equipment on an "all or none" basis</t>
  </si>
  <si>
    <t xml:space="preserve">   at its then Fair Market Value; return the equipment to the Lessor; or continue to lease at the then Fair</t>
  </si>
  <si>
    <t xml:space="preserve">    Market Value Rental Renewal Rate.</t>
  </si>
  <si>
    <t xml:space="preserve">* 10% PURCHASE LEASE: Lessee may purchase the equipment for 10% of the original equipment cost </t>
  </si>
  <si>
    <t xml:space="preserve">    on an "all or none" basis or return the equipment to the Lessor.</t>
  </si>
  <si>
    <t xml:space="preserve">  $1BUYOUT LEASE:  Lessee may purchase the equipment for one dollar; or return the equipment to the</t>
  </si>
  <si>
    <t xml:space="preserve">    Lessor.</t>
  </si>
  <si>
    <t xml:space="preserve"> This quote is pending credit approval and review of the final equipment list and proper documentation.</t>
  </si>
  <si>
    <t>not available</t>
  </si>
  <si>
    <t>Lease Details</t>
  </si>
  <si>
    <t>10% BUYOUT</t>
  </si>
  <si>
    <t>10% Buyout Lease *</t>
  </si>
  <si>
    <t>* 10% BUYOUT LEASE: Lessee may purchase the equipment for 10% of original equipment cost;</t>
  </si>
  <si>
    <t xml:space="preserve">   or return the equipment to the lessor</t>
  </si>
  <si>
    <t>Waived</t>
  </si>
  <si>
    <t>Blank or Zero value means term is</t>
  </si>
  <si>
    <t>2000-A-8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</si>
</sst>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00"/>
    <numFmt numFmtId="167" formatCode="0.0000"/>
    <numFmt numFmtId="168" formatCode="\ &quot;State Sales Tax &quot;0.00%"/>
  </numFmts>
  <fonts count="46">
    <font>
      <sz val="10"/>
      <name val="Arial"/>
      <family val="0"/>
    </font>
    <font>
      <sz val="10"/>
      <name val="Geneva"/>
      <family val="0"/>
    </font>
    <font>
      <b/>
      <sz val="11"/>
      <color indexed="18"/>
      <name val="Book Antiqua"/>
      <family val="0"/>
    </font>
    <font>
      <sz val="11"/>
      <name val="Helvetica"/>
      <family val="0"/>
    </font>
    <font>
      <b/>
      <i/>
      <sz val="11"/>
      <color indexed="18"/>
      <name val="Helvetica"/>
      <family val="0"/>
    </font>
    <font>
      <sz val="11"/>
      <color indexed="18"/>
      <name val="Helvetica"/>
      <family val="0"/>
    </font>
    <font>
      <sz val="12"/>
      <color indexed="18"/>
      <name val="Helvetica"/>
      <family val="0"/>
    </font>
    <font>
      <sz val="12"/>
      <color indexed="12"/>
      <name val="Helvetica"/>
      <family val="0"/>
    </font>
    <font>
      <sz val="10"/>
      <color indexed="12"/>
      <name val="Geneva"/>
      <family val="0"/>
    </font>
    <font>
      <b/>
      <sz val="11"/>
      <color indexed="16"/>
      <name val="Book Antiqua"/>
      <family val="0"/>
    </font>
    <font>
      <sz val="12"/>
      <name val="Helvetica"/>
      <family val="0"/>
    </font>
    <font>
      <b/>
      <sz val="10"/>
      <color indexed="18"/>
      <name val="Geneva"/>
      <family val="0"/>
    </font>
    <font>
      <b/>
      <sz val="10"/>
      <name val="Geneva"/>
      <family val="0"/>
    </font>
    <font>
      <b/>
      <sz val="10"/>
      <color indexed="16"/>
      <name val="Geneva"/>
      <family val="0"/>
    </font>
    <font>
      <b/>
      <sz val="11"/>
      <name val="Helvetica"/>
      <family val="0"/>
    </font>
    <font>
      <b/>
      <sz val="12"/>
      <name val="Helvetica"/>
      <family val="0"/>
    </font>
    <font>
      <b/>
      <sz val="10"/>
      <color indexed="9"/>
      <name val="Arial"/>
      <family val="0"/>
    </font>
    <font>
      <b/>
      <sz val="11"/>
      <color indexed="18"/>
      <name val="MS Sans Serif"/>
      <family val="0"/>
    </font>
    <font>
      <sz val="10"/>
      <name val="Helvetica"/>
      <family val="0"/>
    </font>
    <font>
      <b/>
      <sz val="10"/>
      <color indexed="18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sz val="12"/>
      <name val="Arial"/>
      <family val="0"/>
    </font>
    <font>
      <sz val="11"/>
      <color indexed="12"/>
      <name val="Helvetica"/>
      <family val="0"/>
    </font>
    <font>
      <b/>
      <sz val="11"/>
      <color indexed="12"/>
      <name val="Helvetica"/>
      <family val="0"/>
    </font>
    <font>
      <b/>
      <sz val="11"/>
      <color indexed="10"/>
      <name val="Helvetica"/>
      <family val="0"/>
    </font>
    <font>
      <b/>
      <i/>
      <sz val="10"/>
      <name val="Geneva"/>
      <family val="0"/>
    </font>
    <font>
      <sz val="10"/>
      <color indexed="9"/>
      <name val="Arial"/>
      <family val="0"/>
    </font>
    <font>
      <b/>
      <sz val="10"/>
      <name val="Helvetica"/>
      <family val="0"/>
    </font>
    <font>
      <b/>
      <sz val="8.5"/>
      <color indexed="21"/>
      <name val="Arial"/>
      <family val="0"/>
    </font>
    <font>
      <b/>
      <sz val="10"/>
      <color indexed="10"/>
      <name val="Arial"/>
      <family val="0"/>
    </font>
    <font>
      <sz val="8.5"/>
      <name val="MS Sans Serif"/>
      <family val="0"/>
    </font>
    <font>
      <sz val="12"/>
      <name val="MS Sans Serif"/>
      <family val="0"/>
    </font>
    <font>
      <sz val="10"/>
      <name val="MS Sans Serif"/>
      <family val="0"/>
    </font>
    <font>
      <sz val="10"/>
      <color indexed="9"/>
      <name val="MS Sans Serif"/>
      <family val="0"/>
    </font>
    <font>
      <b/>
      <sz val="10"/>
      <color indexed="10"/>
      <name val="Geneva"/>
      <family val="0"/>
    </font>
    <font>
      <sz val="8"/>
      <name val="MS Sans Serif"/>
      <family val="0"/>
    </font>
    <font>
      <sz val="10"/>
      <color indexed="10"/>
      <name val="Arial"/>
      <family val="0"/>
    </font>
    <font>
      <sz val="8.5"/>
      <name val="Arial"/>
      <family val="0"/>
    </font>
    <font>
      <b/>
      <sz val="8.5"/>
      <color indexed="9"/>
      <name val="Arial"/>
      <family val="0"/>
    </font>
    <font>
      <b/>
      <sz val="11"/>
      <color indexed="9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0"/>
    </font>
    <font>
      <b/>
      <sz val="10"/>
      <name val="MS Sans Serif"/>
      <family val="0"/>
    </font>
    <font>
      <sz val="10"/>
      <color indexed="8"/>
      <name val="Arial"/>
      <family val="2"/>
    </font>
    <font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2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0" fontId="23" fillId="0" borderId="0" xfId="0" applyNumberFormat="1" applyFont="1" applyAlignment="1" applyProtection="1">
      <alignment/>
      <protection hidden="1"/>
    </xf>
    <xf numFmtId="0" fontId="14" fillId="0" borderId="0" xfId="0" applyNumberFormat="1" applyFont="1" applyAlignment="1" applyProtection="1">
      <alignment/>
      <protection hidden="1"/>
    </xf>
    <xf numFmtId="7" fontId="3" fillId="0" borderId="0" xfId="0" applyNumberFormat="1" applyFont="1" applyAlignment="1" applyProtection="1">
      <alignment/>
      <protection hidden="1"/>
    </xf>
    <xf numFmtId="7" fontId="14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44" fontId="42" fillId="0" borderId="1" xfId="17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7" fontId="40" fillId="2" borderId="0" xfId="0" applyNumberFormat="1" applyFont="1" applyFill="1" applyBorder="1" applyAlignment="1" applyProtection="1">
      <alignment horizontal="right"/>
      <protection hidden="1"/>
    </xf>
    <xf numFmtId="164" fontId="40" fillId="2" borderId="0" xfId="0" applyNumberFormat="1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right"/>
      <protection hidden="1"/>
    </xf>
    <xf numFmtId="7" fontId="40" fillId="0" borderId="0" xfId="0" applyNumberFormat="1" applyFont="1" applyBorder="1" applyAlignment="1" applyProtection="1">
      <alignment/>
      <protection hidden="1"/>
    </xf>
    <xf numFmtId="0" fontId="11" fillId="3" borderId="2" xfId="0" applyNumberFormat="1" applyFont="1" applyFill="1" applyBorder="1" applyAlignment="1" applyProtection="1">
      <alignment/>
      <protection hidden="1"/>
    </xf>
    <xf numFmtId="5" fontId="12" fillId="3" borderId="3" xfId="0" applyNumberFormat="1" applyFont="1" applyFill="1" applyBorder="1" applyAlignment="1" applyProtection="1">
      <alignment/>
      <protection hidden="1"/>
    </xf>
    <xf numFmtId="5" fontId="12" fillId="3" borderId="4" xfId="0" applyNumberFormat="1" applyFont="1" applyFill="1" applyBorder="1" applyAlignment="1" applyProtection="1">
      <alignment/>
      <protection hidden="1"/>
    </xf>
    <xf numFmtId="0" fontId="13" fillId="0" borderId="5" xfId="0" applyNumberFormat="1" applyFont="1" applyBorder="1" applyAlignment="1" applyProtection="1">
      <alignment/>
      <protection hidden="1"/>
    </xf>
    <xf numFmtId="166" fontId="1" fillId="0" borderId="6" xfId="0" applyNumberFormat="1" applyFont="1" applyBorder="1" applyAlignment="1" applyProtection="1">
      <alignment/>
      <protection hidden="1"/>
    </xf>
    <xf numFmtId="166" fontId="1" fillId="0" borderId="7" xfId="0" applyNumberFormat="1" applyFont="1" applyBorder="1" applyAlignment="1" applyProtection="1">
      <alignment/>
      <protection hidden="1"/>
    </xf>
    <xf numFmtId="166" fontId="1" fillId="0" borderId="6" xfId="0" applyNumberFormat="1" applyFont="1" applyBorder="1" applyAlignment="1" applyProtection="1">
      <alignment horizontal="right"/>
      <protection hidden="1"/>
    </xf>
    <xf numFmtId="0" fontId="13" fillId="0" borderId="8" xfId="0" applyNumberFormat="1" applyFont="1" applyBorder="1" applyAlignment="1" applyProtection="1">
      <alignment/>
      <protection hidden="1"/>
    </xf>
    <xf numFmtId="166" fontId="1" fillId="0" borderId="9" xfId="0" applyNumberFormat="1" applyFont="1" applyBorder="1" applyAlignment="1" applyProtection="1">
      <alignment horizontal="right"/>
      <protection hidden="1"/>
    </xf>
    <xf numFmtId="166" fontId="1" fillId="0" borderId="9" xfId="0" applyNumberFormat="1" applyFont="1" applyBorder="1" applyAlignment="1" applyProtection="1">
      <alignment/>
      <protection hidden="1"/>
    </xf>
    <xf numFmtId="166" fontId="1" fillId="0" borderId="10" xfId="0" applyNumberFormat="1" applyFont="1" applyBorder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4" fillId="4" borderId="11" xfId="0" applyFont="1" applyFill="1" applyBorder="1" applyAlignment="1" applyProtection="1">
      <alignment/>
      <protection hidden="1"/>
    </xf>
    <xf numFmtId="0" fontId="16" fillId="4" borderId="12" xfId="0" applyFont="1" applyFill="1" applyBorder="1" applyAlignment="1" applyProtection="1">
      <alignment/>
      <protection hidden="1"/>
    </xf>
    <xf numFmtId="0" fontId="34" fillId="4" borderId="13" xfId="0" applyFont="1" applyFill="1" applyBorder="1" applyAlignment="1" applyProtection="1">
      <alignment/>
      <protection hidden="1"/>
    </xf>
    <xf numFmtId="0" fontId="29" fillId="0" borderId="14" xfId="0" applyNumberFormat="1" applyFont="1" applyBorder="1" applyAlignment="1" applyProtection="1">
      <alignment horizontal="center"/>
      <protection hidden="1"/>
    </xf>
    <xf numFmtId="7" fontId="29" fillId="0" borderId="15" xfId="0" applyNumberFormat="1" applyFont="1" applyBorder="1" applyAlignment="1" applyProtection="1">
      <alignment horizontal="center"/>
      <protection hidden="1"/>
    </xf>
    <xf numFmtId="7" fontId="29" fillId="0" borderId="16" xfId="0" applyNumberFormat="1" applyFont="1" applyBorder="1" applyAlignment="1" applyProtection="1">
      <alignment horizontal="center"/>
      <protection hidden="1"/>
    </xf>
    <xf numFmtId="0" fontId="29" fillId="0" borderId="17" xfId="0" applyFont="1" applyBorder="1" applyAlignment="1" applyProtection="1">
      <alignment horizontal="center"/>
      <protection hidden="1"/>
    </xf>
    <xf numFmtId="0" fontId="29" fillId="0" borderId="18" xfId="0" applyFont="1" applyBorder="1" applyAlignment="1" applyProtection="1">
      <alignment horizontal="center"/>
      <protection hidden="1"/>
    </xf>
    <xf numFmtId="0" fontId="29" fillId="0" borderId="19" xfId="0" applyFont="1" applyBorder="1" applyAlignment="1" applyProtection="1">
      <alignment horizontal="center"/>
      <protection hidden="1"/>
    </xf>
    <xf numFmtId="167" fontId="1" fillId="0" borderId="0" xfId="0" applyNumberFormat="1" applyFont="1" applyAlignment="1" applyProtection="1">
      <alignment horizontal="center"/>
      <protection hidden="1"/>
    </xf>
    <xf numFmtId="0" fontId="35" fillId="0" borderId="5" xfId="0" applyNumberFormat="1" applyFont="1" applyBorder="1" applyAlignment="1" applyProtection="1">
      <alignment/>
      <protection hidden="1"/>
    </xf>
    <xf numFmtId="7" fontId="0" fillId="0" borderId="20" xfId="0" applyNumberFormat="1" applyFont="1" applyBorder="1" applyAlignment="1" applyProtection="1">
      <alignment/>
      <protection hidden="1"/>
    </xf>
    <xf numFmtId="7" fontId="0" fillId="0" borderId="21" xfId="0" applyNumberFormat="1" applyFont="1" applyBorder="1" applyAlignment="1" applyProtection="1">
      <alignment/>
      <protection hidden="1"/>
    </xf>
    <xf numFmtId="167" fontId="1" fillId="0" borderId="0" xfId="0" applyNumberFormat="1" applyFont="1" applyAlignment="1" applyProtection="1">
      <alignment/>
      <protection hidden="1"/>
    </xf>
    <xf numFmtId="0" fontId="35" fillId="0" borderId="8" xfId="0" applyNumberFormat="1" applyFont="1" applyBorder="1" applyAlignment="1" applyProtection="1">
      <alignment/>
      <protection hidden="1"/>
    </xf>
    <xf numFmtId="7" fontId="0" fillId="0" borderId="22" xfId="0" applyNumberFormat="1" applyFont="1" applyBorder="1" applyAlignment="1" applyProtection="1">
      <alignment/>
      <protection hidden="1"/>
    </xf>
    <xf numFmtId="7" fontId="0" fillId="0" borderId="23" xfId="0" applyNumberFormat="1" applyFont="1" applyBorder="1" applyAlignment="1" applyProtection="1">
      <alignment/>
      <protection hidden="1"/>
    </xf>
    <xf numFmtId="0" fontId="30" fillId="0" borderId="24" xfId="0" applyFont="1" applyBorder="1" applyAlignment="1" applyProtection="1">
      <alignment/>
      <protection hidden="1"/>
    </xf>
    <xf numFmtId="7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38" fillId="0" borderId="24" xfId="0" applyFont="1" applyBorder="1" applyAlignment="1" applyProtection="1">
      <alignment/>
      <protection hidden="1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/>
      <protection hidden="1"/>
    </xf>
    <xf numFmtId="7" fontId="20" fillId="0" borderId="0" xfId="0" applyNumberFormat="1" applyFont="1" applyBorder="1" applyAlignment="1" applyProtection="1">
      <alignment/>
      <protection hidden="1"/>
    </xf>
    <xf numFmtId="7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left"/>
      <protection hidden="1"/>
    </xf>
    <xf numFmtId="7" fontId="4" fillId="2" borderId="0" xfId="0" applyNumberFormat="1" applyFont="1" applyFill="1" applyAlignment="1" applyProtection="1">
      <alignment/>
      <protection hidden="1"/>
    </xf>
    <xf numFmtId="7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9" fillId="0" borderId="25" xfId="0" applyNumberFormat="1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7" fillId="4" borderId="11" xfId="0" applyNumberFormat="1" applyFont="1" applyFill="1" applyBorder="1" applyAlignment="1" applyProtection="1">
      <alignment/>
      <protection hidden="1"/>
    </xf>
    <xf numFmtId="7" fontId="16" fillId="4" borderId="12" xfId="0" applyNumberFormat="1" applyFont="1" applyFill="1" applyBorder="1" applyAlignment="1" applyProtection="1">
      <alignment horizontal="center"/>
      <protection hidden="1"/>
    </xf>
    <xf numFmtId="7" fontId="27" fillId="4" borderId="13" xfId="0" applyNumberFormat="1" applyFont="1" applyFill="1" applyBorder="1" applyAlignment="1" applyProtection="1">
      <alignment/>
      <protection hidden="1"/>
    </xf>
    <xf numFmtId="0" fontId="29" fillId="0" borderId="16" xfId="0" applyFont="1" applyBorder="1" applyAlignment="1" applyProtection="1">
      <alignment horizontal="center"/>
      <protection hidden="1"/>
    </xf>
    <xf numFmtId="5" fontId="12" fillId="0" borderId="0" xfId="0" applyNumberFormat="1" applyFont="1" applyBorder="1" applyAlignment="1" applyProtection="1">
      <alignment/>
      <protection hidden="1"/>
    </xf>
    <xf numFmtId="14" fontId="3" fillId="0" borderId="0" xfId="0" applyNumberFormat="1" applyFont="1" applyAlignment="1" applyProtection="1">
      <alignment horizontal="left"/>
      <protection hidden="1"/>
    </xf>
    <xf numFmtId="0" fontId="29" fillId="2" borderId="14" xfId="0" applyNumberFormat="1" applyFont="1" applyFill="1" applyBorder="1" applyAlignment="1" applyProtection="1">
      <alignment horizontal="center"/>
      <protection hidden="1"/>
    </xf>
    <xf numFmtId="7" fontId="29" fillId="2" borderId="15" xfId="0" applyNumberFormat="1" applyFont="1" applyFill="1" applyBorder="1" applyAlignment="1" applyProtection="1">
      <alignment horizontal="center"/>
      <protection hidden="1"/>
    </xf>
    <xf numFmtId="7" fontId="29" fillId="2" borderId="16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Border="1" applyAlignment="1" applyProtection="1">
      <alignment/>
      <protection hidden="1"/>
    </xf>
    <xf numFmtId="0" fontId="15" fillId="0" borderId="0" xfId="0" applyNumberFormat="1" applyFont="1" applyAlignment="1" applyProtection="1">
      <alignment/>
      <protection hidden="1"/>
    </xf>
    <xf numFmtId="0" fontId="30" fillId="0" borderId="27" xfId="0" applyNumberFormat="1" applyFont="1" applyBorder="1" applyAlignment="1" applyProtection="1">
      <alignment horizontal="center"/>
      <protection hidden="1"/>
    </xf>
    <xf numFmtId="7" fontId="0" fillId="0" borderId="20" xfId="0" applyNumberFormat="1" applyFont="1" applyBorder="1" applyAlignment="1" applyProtection="1">
      <alignment horizontal="center"/>
      <protection hidden="1"/>
    </xf>
    <xf numFmtId="7" fontId="0" fillId="0" borderId="21" xfId="0" applyNumberFormat="1" applyFont="1" applyBorder="1" applyAlignment="1" applyProtection="1">
      <alignment horizontal="center"/>
      <protection hidden="1"/>
    </xf>
    <xf numFmtId="7" fontId="0" fillId="0" borderId="16" xfId="0" applyNumberFormat="1" applyFont="1" applyBorder="1" applyAlignment="1" applyProtection="1">
      <alignment/>
      <protection hidden="1"/>
    </xf>
    <xf numFmtId="0" fontId="17" fillId="0" borderId="0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7" fontId="18" fillId="0" borderId="0" xfId="0" applyNumberFormat="1" applyFont="1" applyAlignment="1" applyProtection="1">
      <alignment horizontal="center"/>
      <protection hidden="1"/>
    </xf>
    <xf numFmtId="0" fontId="30" fillId="0" borderId="28" xfId="0" applyNumberFormat="1" applyFont="1" applyBorder="1" applyAlignment="1" applyProtection="1">
      <alignment horizontal="center"/>
      <protection hidden="1"/>
    </xf>
    <xf numFmtId="7" fontId="0" fillId="0" borderId="22" xfId="0" applyNumberFormat="1" applyFont="1" applyBorder="1" applyAlignment="1" applyProtection="1">
      <alignment horizontal="center"/>
      <protection hidden="1"/>
    </xf>
    <xf numFmtId="7" fontId="0" fillId="0" borderId="23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/>
      <protection hidden="1"/>
    </xf>
    <xf numFmtId="7" fontId="1" fillId="0" borderId="0" xfId="0" applyNumberFormat="1" applyFont="1" applyBorder="1" applyAlignment="1" applyProtection="1">
      <alignment/>
      <protection hidden="1"/>
    </xf>
    <xf numFmtId="0" fontId="27" fillId="4" borderId="11" xfId="0" applyNumberFormat="1" applyFont="1" applyFill="1" applyBorder="1" applyAlignment="1" applyProtection="1">
      <alignment horizontal="center"/>
      <protection hidden="1"/>
    </xf>
    <xf numFmtId="7" fontId="27" fillId="4" borderId="13" xfId="0" applyNumberFormat="1" applyFont="1" applyFill="1" applyBorder="1" applyAlignment="1" applyProtection="1">
      <alignment horizontal="center"/>
      <protection hidden="1"/>
    </xf>
    <xf numFmtId="7" fontId="29" fillId="0" borderId="0" xfId="0" applyNumberFormat="1" applyFont="1" applyBorder="1" applyAlignment="1" applyProtection="1">
      <alignment horizontal="center"/>
      <protection hidden="1"/>
    </xf>
    <xf numFmtId="0" fontId="29" fillId="0" borderId="29" xfId="0" applyNumberFormat="1" applyFont="1" applyBorder="1" applyAlignment="1" applyProtection="1">
      <alignment horizontal="center"/>
      <protection hidden="1"/>
    </xf>
    <xf numFmtId="7" fontId="29" fillId="0" borderId="30" xfId="0" applyNumberFormat="1" applyFont="1" applyBorder="1" applyAlignment="1" applyProtection="1">
      <alignment horizontal="center"/>
      <protection hidden="1"/>
    </xf>
    <xf numFmtId="7" fontId="29" fillId="0" borderId="31" xfId="0" applyNumberFormat="1" applyFont="1" applyBorder="1" applyAlignment="1" applyProtection="1">
      <alignment horizontal="center"/>
      <protection hidden="1"/>
    </xf>
    <xf numFmtId="7" fontId="1" fillId="0" borderId="0" xfId="0" applyNumberFormat="1" applyFont="1" applyAlignment="1" applyProtection="1">
      <alignment/>
      <protection hidden="1"/>
    </xf>
    <xf numFmtId="7" fontId="0" fillId="0" borderId="32" xfId="0" applyNumberFormat="1" applyFont="1" applyBorder="1" applyAlignment="1" applyProtection="1">
      <alignment horizontal="center"/>
      <protection hidden="1"/>
    </xf>
    <xf numFmtId="7" fontId="0" fillId="0" borderId="33" xfId="0" applyNumberFormat="1" applyFont="1" applyBorder="1" applyAlignment="1" applyProtection="1">
      <alignment horizontal="center"/>
      <protection hidden="1"/>
    </xf>
    <xf numFmtId="7" fontId="23" fillId="0" borderId="0" xfId="0" applyNumberFormat="1" applyFont="1" applyAlignment="1" applyProtection="1">
      <alignment/>
      <protection hidden="1"/>
    </xf>
    <xf numFmtId="7" fontId="24" fillId="0" borderId="0" xfId="0" applyNumberFormat="1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7" fontId="25" fillId="0" borderId="0" xfId="0" applyNumberFormat="1" applyFont="1" applyAlignment="1" applyProtection="1">
      <alignment horizontal="right"/>
      <protection hidden="1"/>
    </xf>
    <xf numFmtId="0" fontId="37" fillId="0" borderId="34" xfId="0" applyNumberFormat="1" applyFont="1" applyBorder="1" applyAlignment="1" applyProtection="1">
      <alignment/>
      <protection hidden="1"/>
    </xf>
    <xf numFmtId="0" fontId="0" fillId="0" borderId="35" xfId="0" applyNumberFormat="1" applyFont="1" applyBorder="1" applyAlignment="1" applyProtection="1">
      <alignment/>
      <protection hidden="1"/>
    </xf>
    <xf numFmtId="7" fontId="0" fillId="0" borderId="35" xfId="0" applyNumberFormat="1" applyFont="1" applyBorder="1" applyAlignment="1" applyProtection="1">
      <alignment/>
      <protection hidden="1"/>
    </xf>
    <xf numFmtId="7" fontId="0" fillId="0" borderId="36" xfId="0" applyNumberFormat="1" applyFont="1" applyBorder="1" applyAlignment="1" applyProtection="1">
      <alignment/>
      <protection hidden="1"/>
    </xf>
    <xf numFmtId="0" fontId="37" fillId="0" borderId="24" xfId="0" applyFont="1" applyBorder="1" applyAlignment="1" applyProtection="1">
      <alignment/>
      <protection hidden="1"/>
    </xf>
    <xf numFmtId="0" fontId="26" fillId="0" borderId="0" xfId="0" applyNumberFormat="1" applyFont="1" applyAlignment="1" applyProtection="1">
      <alignment/>
      <protection hidden="1"/>
    </xf>
    <xf numFmtId="0" fontId="25" fillId="0" borderId="0" xfId="0" applyNumberFormat="1" applyFont="1" applyAlignment="1" applyProtection="1">
      <alignment horizontal="right"/>
      <protection hidden="1"/>
    </xf>
    <xf numFmtId="0" fontId="37" fillId="0" borderId="27" xfId="0" applyNumberFormat="1" applyFont="1" applyBorder="1" applyAlignment="1" applyProtection="1">
      <alignment/>
      <protection hidden="1"/>
    </xf>
    <xf numFmtId="0" fontId="0" fillId="0" borderId="37" xfId="0" applyNumberFormat="1" applyFont="1" applyBorder="1" applyAlignment="1" applyProtection="1">
      <alignment/>
      <protection hidden="1"/>
    </xf>
    <xf numFmtId="7" fontId="0" fillId="0" borderId="37" xfId="0" applyNumberFormat="1" applyFont="1" applyBorder="1" applyAlignment="1" applyProtection="1">
      <alignment/>
      <protection hidden="1"/>
    </xf>
    <xf numFmtId="7" fontId="0" fillId="0" borderId="19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37" fillId="0" borderId="24" xfId="0" applyNumberFormat="1" applyFont="1" applyBorder="1" applyAlignment="1" applyProtection="1">
      <alignment/>
      <protection hidden="1"/>
    </xf>
    <xf numFmtId="167" fontId="1" fillId="0" borderId="0" xfId="0" applyNumberFormat="1" applyFont="1" applyBorder="1" applyAlignment="1" applyProtection="1">
      <alignment/>
      <protection hidden="1"/>
    </xf>
    <xf numFmtId="0" fontId="37" fillId="0" borderId="38" xfId="0" applyFont="1" applyBorder="1" applyAlignment="1" applyProtection="1">
      <alignment/>
      <protection hidden="1"/>
    </xf>
    <xf numFmtId="7" fontId="0" fillId="0" borderId="39" xfId="0" applyNumberFormat="1" applyFont="1" applyBorder="1" applyAlignment="1" applyProtection="1">
      <alignment/>
      <protection hidden="1"/>
    </xf>
    <xf numFmtId="0" fontId="0" fillId="0" borderId="39" xfId="0" applyNumberFormat="1" applyFont="1" applyBorder="1" applyAlignment="1" applyProtection="1">
      <alignment/>
      <protection hidden="1"/>
    </xf>
    <xf numFmtId="7" fontId="0" fillId="0" borderId="31" xfId="0" applyNumberFormat="1" applyFont="1" applyBorder="1" applyAlignment="1" applyProtection="1">
      <alignment/>
      <protection hidden="1"/>
    </xf>
    <xf numFmtId="1" fontId="25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44" fillId="0" borderId="27" xfId="0" applyFont="1" applyBorder="1" applyAlignment="1" applyProtection="1">
      <alignment/>
      <protection hidden="1"/>
    </xf>
    <xf numFmtId="0" fontId="22" fillId="0" borderId="37" xfId="0" applyFont="1" applyBorder="1" applyAlignment="1" applyProtection="1">
      <alignment/>
      <protection hidden="1"/>
    </xf>
    <xf numFmtId="0" fontId="22" fillId="0" borderId="19" xfId="0" applyFont="1" applyBorder="1" applyAlignment="1" applyProtection="1">
      <alignment/>
      <protection hidden="1"/>
    </xf>
    <xf numFmtId="0" fontId="39" fillId="4" borderId="28" xfId="0" applyFont="1" applyFill="1" applyBorder="1" applyAlignment="1" applyProtection="1">
      <alignment/>
      <protection hidden="1"/>
    </xf>
    <xf numFmtId="7" fontId="27" fillId="4" borderId="40" xfId="0" applyNumberFormat="1" applyFont="1" applyFill="1" applyBorder="1" applyAlignment="1" applyProtection="1">
      <alignment/>
      <protection hidden="1"/>
    </xf>
    <xf numFmtId="0" fontId="27" fillId="4" borderId="4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7" fontId="28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/>
      <protection hidden="1"/>
    </xf>
    <xf numFmtId="7" fontId="0" fillId="0" borderId="0" xfId="0" applyNumberFormat="1" applyFont="1" applyAlignment="1" applyProtection="1">
      <alignment/>
      <protection hidden="1"/>
    </xf>
    <xf numFmtId="0" fontId="18" fillId="0" borderId="0" xfId="0" applyNumberFormat="1" applyFont="1" applyAlignment="1" applyProtection="1">
      <alignment/>
      <protection hidden="1"/>
    </xf>
    <xf numFmtId="0" fontId="18" fillId="0" borderId="0" xfId="0" applyNumberFormat="1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/>
      <protection hidden="1"/>
    </xf>
    <xf numFmtId="7" fontId="45" fillId="0" borderId="0" xfId="0" applyNumberFormat="1" applyFont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15</xdr:row>
      <xdr:rowOff>133350</xdr:rowOff>
    </xdr:from>
    <xdr:to>
      <xdr:col>1</xdr:col>
      <xdr:colOff>409575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>
          <a:off x="981075" y="2990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1"/>
  <sheetViews>
    <sheetView showRowColHeaders="0" showZeros="0" tabSelected="1" workbookViewId="0" topLeftCell="A1">
      <selection activeCell="G2" sqref="G2"/>
    </sheetView>
  </sheetViews>
  <sheetFormatPr defaultColWidth="9.140625" defaultRowHeight="12.75"/>
  <cols>
    <col min="1" max="1" width="8.57421875" style="10" customWidth="1"/>
    <col min="2" max="2" width="11.28125" style="10" customWidth="1"/>
    <col min="3" max="3" width="12.28125" style="100" customWidth="1"/>
    <col min="4" max="4" width="3.7109375" style="100" customWidth="1"/>
    <col min="5" max="5" width="8.57421875" style="7" customWidth="1"/>
    <col min="6" max="6" width="11.28125" style="100" customWidth="1"/>
    <col min="7" max="7" width="12.28125" style="100" customWidth="1"/>
    <col min="8" max="8" width="13.8515625" style="53" customWidth="1"/>
    <col min="9" max="9" width="10.8515625" style="7" customWidth="1"/>
    <col min="10" max="13" width="9.140625" style="7" customWidth="1"/>
    <col min="14" max="14" width="11.421875" style="7" hidden="1" customWidth="1"/>
    <col min="15" max="15" width="14.28125" style="7" hidden="1" customWidth="1"/>
    <col min="16" max="16" width="8.421875" style="7" hidden="1" customWidth="1"/>
    <col min="17" max="17" width="9.57421875" style="7" hidden="1" customWidth="1"/>
    <col min="18" max="19" width="13.8515625" style="7" hidden="1" customWidth="1"/>
    <col min="20" max="20" width="11.00390625" style="7" hidden="1" customWidth="1"/>
    <col min="21" max="21" width="13.8515625" style="7" hidden="1" customWidth="1"/>
    <col min="22" max="22" width="13.8515625" style="7" customWidth="1"/>
    <col min="23" max="23" width="26.7109375" style="7" customWidth="1"/>
    <col min="24" max="24" width="57.28125" style="7" customWidth="1"/>
    <col min="25" max="26" width="9.140625" style="7" customWidth="1"/>
    <col min="27" max="27" width="15.00390625" style="7" customWidth="1"/>
    <col min="28" max="28" width="9.140625" style="7" customWidth="1"/>
    <col min="29" max="29" width="15.8515625" style="7" customWidth="1"/>
    <col min="30" max="30" width="12.28125" style="7" customWidth="1"/>
    <col min="31" max="31" width="9.140625" style="100" customWidth="1"/>
    <col min="32" max="32" width="9.57421875" style="100" customWidth="1"/>
    <col min="33" max="34" width="0" style="7" hidden="1" customWidth="1"/>
    <col min="35" max="35" width="0" style="10" hidden="1" customWidth="1"/>
    <col min="36" max="40" width="9.140625" style="10" customWidth="1"/>
    <col min="41" max="41" width="3.7109375" style="10" customWidth="1"/>
    <col min="42" max="16384" width="9.140625" style="10" customWidth="1"/>
  </cols>
  <sheetData>
    <row r="1" spans="2:41" ht="15" customHeight="1" thickBot="1">
      <c r="B1" s="50" t="s">
        <v>0</v>
      </c>
      <c r="C1" s="10"/>
      <c r="D1" s="51" t="s">
        <v>1</v>
      </c>
      <c r="E1" s="10"/>
      <c r="F1" s="52"/>
      <c r="G1" s="52"/>
      <c r="H1" s="140" t="s">
        <v>34</v>
      </c>
      <c r="O1" s="9"/>
      <c r="P1" s="10"/>
      <c r="Q1" s="10"/>
      <c r="R1" s="11" t="s">
        <v>2</v>
      </c>
      <c r="S1" s="12">
        <v>0.08</v>
      </c>
      <c r="W1" s="2"/>
      <c r="X1" s="2"/>
      <c r="Y1" s="2"/>
      <c r="Z1" s="2"/>
      <c r="AA1" s="2"/>
      <c r="AB1" s="2"/>
      <c r="AC1" s="2"/>
      <c r="AD1" s="54"/>
      <c r="AE1" s="55"/>
      <c r="AF1" s="56"/>
      <c r="AG1" s="1"/>
      <c r="AH1" s="1"/>
      <c r="AI1" s="57"/>
      <c r="AJ1" s="57"/>
      <c r="AK1" s="58"/>
      <c r="AL1" s="58"/>
      <c r="AM1" s="59"/>
      <c r="AN1" s="60"/>
      <c r="AO1" s="60"/>
    </row>
    <row r="2" spans="2:39" ht="15" customHeight="1" thickBot="1">
      <c r="B2" s="50" t="s">
        <v>3</v>
      </c>
      <c r="C2" s="10"/>
      <c r="D2" s="50"/>
      <c r="E2" s="61" t="s">
        <v>4</v>
      </c>
      <c r="F2" s="62"/>
      <c r="G2" s="8">
        <v>2000</v>
      </c>
      <c r="O2" s="13"/>
      <c r="P2" s="10"/>
      <c r="Q2" s="10"/>
      <c r="R2" s="14" t="s">
        <v>5</v>
      </c>
      <c r="S2" s="15">
        <f>$G$2*$S$1</f>
        <v>160</v>
      </c>
      <c r="W2" s="2"/>
      <c r="X2" s="2"/>
      <c r="Y2" s="2"/>
      <c r="Z2" s="2"/>
      <c r="AA2" s="2"/>
      <c r="AB2" s="2"/>
      <c r="AC2" s="2"/>
      <c r="AE2" s="5"/>
      <c r="AF2" s="5"/>
      <c r="AG2" s="2"/>
      <c r="AH2" s="2"/>
      <c r="AI2" s="63"/>
      <c r="AJ2" s="63"/>
      <c r="AK2" s="64"/>
      <c r="AL2" s="64"/>
      <c r="AM2" s="64"/>
    </row>
    <row r="3" spans="3:39" ht="15" customHeight="1" thickBot="1">
      <c r="C3" s="10"/>
      <c r="D3" s="10"/>
      <c r="E3" s="10"/>
      <c r="F3" s="10"/>
      <c r="G3" s="10"/>
      <c r="W3" s="2"/>
      <c r="X3" s="2"/>
      <c r="Y3" s="2"/>
      <c r="Z3" s="2"/>
      <c r="AA3" s="2"/>
      <c r="AB3" s="2"/>
      <c r="AC3" s="2"/>
      <c r="AE3" s="5"/>
      <c r="AF3" s="5"/>
      <c r="AG3" s="2"/>
      <c r="AH3" s="2"/>
      <c r="AI3" s="63"/>
      <c r="AJ3" s="63"/>
      <c r="AK3" s="64"/>
      <c r="AL3" s="64"/>
      <c r="AM3" s="64"/>
    </row>
    <row r="4" spans="1:39" ht="15" customHeight="1" thickBot="1">
      <c r="A4" s="65"/>
      <c r="B4" s="66" t="s">
        <v>16</v>
      </c>
      <c r="C4" s="67"/>
      <c r="D4" s="68"/>
      <c r="E4" s="65"/>
      <c r="F4" s="66" t="s">
        <v>7</v>
      </c>
      <c r="G4" s="67"/>
      <c r="O4" s="16" t="s">
        <v>8</v>
      </c>
      <c r="P4" s="17">
        <v>1000</v>
      </c>
      <c r="Q4" s="17">
        <v>3000</v>
      </c>
      <c r="R4" s="17">
        <v>10000</v>
      </c>
      <c r="S4" s="17">
        <v>15000</v>
      </c>
      <c r="T4" s="17">
        <v>25000</v>
      </c>
      <c r="U4" s="18">
        <v>50000</v>
      </c>
      <c r="V4" s="69"/>
      <c r="W4" s="70"/>
      <c r="X4" s="2"/>
      <c r="Y4" s="2"/>
      <c r="Z4" s="2"/>
      <c r="AA4" s="2"/>
      <c r="AB4" s="2"/>
      <c r="AC4" s="2"/>
      <c r="AE4" s="5"/>
      <c r="AF4" s="5"/>
      <c r="AG4" s="2"/>
      <c r="AH4" s="2"/>
      <c r="AI4" s="63"/>
      <c r="AJ4" s="63"/>
      <c r="AK4" s="64"/>
      <c r="AL4" s="64"/>
      <c r="AM4" s="64"/>
    </row>
    <row r="5" spans="1:39" ht="15" customHeight="1">
      <c r="A5" s="32" t="s">
        <v>9</v>
      </c>
      <c r="B5" s="33" t="s">
        <v>10</v>
      </c>
      <c r="C5" s="34" t="s">
        <v>17</v>
      </c>
      <c r="D5" s="34"/>
      <c r="E5" s="71" t="s">
        <v>9</v>
      </c>
      <c r="F5" s="72" t="s">
        <v>10</v>
      </c>
      <c r="G5" s="73" t="s">
        <v>12</v>
      </c>
      <c r="O5" s="19">
        <v>24</v>
      </c>
      <c r="P5" s="20">
        <v>0</v>
      </c>
      <c r="Q5" s="20">
        <v>0.04525</v>
      </c>
      <c r="R5" s="20">
        <v>0.04388</v>
      </c>
      <c r="S5" s="20">
        <v>0.04325</v>
      </c>
      <c r="T5" s="20">
        <v>0.04287</v>
      </c>
      <c r="U5" s="21">
        <v>0.04244</v>
      </c>
      <c r="V5" s="74"/>
      <c r="W5" s="2"/>
      <c r="X5" s="2"/>
      <c r="Y5" s="2"/>
      <c r="Z5" s="2"/>
      <c r="AA5" s="2"/>
      <c r="AB5" s="2"/>
      <c r="AC5" s="2"/>
      <c r="AE5" s="5"/>
      <c r="AF5" s="5"/>
      <c r="AG5" s="2"/>
      <c r="AH5" s="2"/>
      <c r="AI5" s="63"/>
      <c r="AJ5" s="63"/>
      <c r="AK5" s="64"/>
      <c r="AL5" s="64"/>
      <c r="AM5" s="64"/>
    </row>
    <row r="6" spans="1:40" ht="15" customHeight="1">
      <c r="A6" s="35" t="s">
        <v>13</v>
      </c>
      <c r="B6" s="36" t="s">
        <v>14</v>
      </c>
      <c r="C6" s="37" t="s">
        <v>14</v>
      </c>
      <c r="D6" s="68"/>
      <c r="E6" s="35" t="s">
        <v>13</v>
      </c>
      <c r="F6" s="36" t="s">
        <v>14</v>
      </c>
      <c r="G6" s="37" t="s">
        <v>14</v>
      </c>
      <c r="O6" s="19">
        <v>36</v>
      </c>
      <c r="P6" s="20">
        <v>0.0373</v>
      </c>
      <c r="Q6" s="20">
        <v>0.03347</v>
      </c>
      <c r="R6" s="20">
        <v>0.03231</v>
      </c>
      <c r="S6" s="20">
        <v>0.03181</v>
      </c>
      <c r="T6" s="20">
        <v>0.0315</v>
      </c>
      <c r="U6" s="21">
        <v>0.03116</v>
      </c>
      <c r="V6" s="74"/>
      <c r="W6" s="2"/>
      <c r="X6" s="2"/>
      <c r="Y6" s="2"/>
      <c r="Z6" s="2"/>
      <c r="AA6" s="2"/>
      <c r="AB6" s="2"/>
      <c r="AC6" s="2"/>
      <c r="AE6" s="5"/>
      <c r="AF6" s="5"/>
      <c r="AG6" s="2"/>
      <c r="AH6" s="2"/>
      <c r="AI6" s="4"/>
      <c r="AJ6" s="4"/>
      <c r="AK6" s="75"/>
      <c r="AL6" s="75"/>
      <c r="AM6" s="75"/>
      <c r="AN6" s="27"/>
    </row>
    <row r="7" spans="1:39" ht="15" customHeight="1">
      <c r="A7" s="76">
        <v>24</v>
      </c>
      <c r="B7" s="77">
        <f>HLOOKUP($G$2,$O$22:$U$26,2)*$G$2*(1+$S$1)</f>
        <v>0</v>
      </c>
      <c r="C7" s="78" t="s">
        <v>32</v>
      </c>
      <c r="D7" s="79"/>
      <c r="E7" s="76">
        <v>24</v>
      </c>
      <c r="F7" s="77">
        <f>HLOOKUP($G$2,$O$4:$U$8,2)*$G$2*(1+$S$1)</f>
        <v>0</v>
      </c>
      <c r="G7" s="78" t="s">
        <v>32</v>
      </c>
      <c r="H7" s="80"/>
      <c r="O7" s="19">
        <v>48</v>
      </c>
      <c r="P7" s="22">
        <v>0</v>
      </c>
      <c r="Q7" s="20">
        <v>0.02763</v>
      </c>
      <c r="R7" s="20">
        <v>0.02658</v>
      </c>
      <c r="S7" s="20">
        <v>0.02613</v>
      </c>
      <c r="T7" s="20">
        <v>0.02587</v>
      </c>
      <c r="U7" s="21">
        <v>0.02556</v>
      </c>
      <c r="V7" s="74"/>
      <c r="W7" s="2"/>
      <c r="X7" s="2"/>
      <c r="Y7" s="2"/>
      <c r="Z7" s="2"/>
      <c r="AA7" s="2"/>
      <c r="AB7" s="2"/>
      <c r="AC7" s="2"/>
      <c r="AE7" s="5"/>
      <c r="AF7" s="5"/>
      <c r="AG7" s="2"/>
      <c r="AH7" s="2"/>
      <c r="AI7" s="63"/>
      <c r="AJ7" s="63"/>
      <c r="AK7" s="64"/>
      <c r="AL7" s="64"/>
      <c r="AM7" s="64"/>
    </row>
    <row r="8" spans="1:41" ht="15" customHeight="1" thickBot="1">
      <c r="A8" s="76">
        <v>36</v>
      </c>
      <c r="B8" s="77">
        <f>HLOOKUP($G$2,$O$22:$U$26,3)*$G$2*(1+$S$1)</f>
        <v>88.02000000000001</v>
      </c>
      <c r="C8" s="78" t="s">
        <v>32</v>
      </c>
      <c r="D8" s="79"/>
      <c r="E8" s="76">
        <v>36</v>
      </c>
      <c r="F8" s="77">
        <f>HLOOKUP($G$2,$O$4:$U$8,3)*$G$2*(1+$S$1)</f>
        <v>80.568</v>
      </c>
      <c r="G8" s="78" t="s">
        <v>32</v>
      </c>
      <c r="H8" s="81"/>
      <c r="O8" s="23">
        <v>60</v>
      </c>
      <c r="P8" s="24">
        <v>0</v>
      </c>
      <c r="Q8" s="25">
        <v>0.02344</v>
      </c>
      <c r="R8" s="25">
        <v>0.02245</v>
      </c>
      <c r="S8" s="25">
        <v>0.02205</v>
      </c>
      <c r="T8" s="25">
        <v>0.02234</v>
      </c>
      <c r="U8" s="26">
        <v>0.02187</v>
      </c>
      <c r="V8" s="74"/>
      <c r="W8" s="2"/>
      <c r="X8" s="2"/>
      <c r="Y8" s="2"/>
      <c r="Z8" s="2"/>
      <c r="AA8" s="2"/>
      <c r="AB8" s="2"/>
      <c r="AC8" s="2"/>
      <c r="AE8" s="5"/>
      <c r="AF8" s="5"/>
      <c r="AG8" s="2"/>
      <c r="AH8" s="2"/>
      <c r="AI8" s="4"/>
      <c r="AJ8" s="4"/>
      <c r="AK8" s="75"/>
      <c r="AL8" s="75"/>
      <c r="AM8" s="75"/>
      <c r="AN8" s="27"/>
      <c r="AO8" s="27"/>
    </row>
    <row r="9" spans="1:41" s="27" customFormat="1" ht="15" customHeight="1" thickBot="1">
      <c r="A9" s="76">
        <v>48</v>
      </c>
      <c r="B9" s="77">
        <f>HLOOKUP($G$2,$O$22:$U$26,4)*$G$2*(1+$S$1)</f>
        <v>0</v>
      </c>
      <c r="C9" s="78" t="s">
        <v>32</v>
      </c>
      <c r="D9" s="79"/>
      <c r="E9" s="76">
        <v>48</v>
      </c>
      <c r="F9" s="77">
        <f>HLOOKUP($G$2,$O$4:$U$8,4)*$G$2*(1+$S$1)</f>
        <v>0</v>
      </c>
      <c r="G9" s="78" t="s">
        <v>32</v>
      </c>
      <c r="H9" s="82"/>
      <c r="I9" s="7"/>
      <c r="M9" s="7"/>
      <c r="N9" s="7"/>
      <c r="O9" s="7"/>
      <c r="P9" s="7"/>
      <c r="Q9" s="7"/>
      <c r="R9" s="7"/>
      <c r="S9" s="7"/>
      <c r="T9" s="7"/>
      <c r="U9" s="7"/>
      <c r="V9" s="74"/>
      <c r="W9" s="2"/>
      <c r="X9" s="2"/>
      <c r="Y9" s="2"/>
      <c r="Z9" s="2"/>
      <c r="AA9" s="2"/>
      <c r="AB9" s="2"/>
      <c r="AC9" s="2"/>
      <c r="AD9" s="7"/>
      <c r="AE9" s="5"/>
      <c r="AF9" s="5"/>
      <c r="AG9" s="2"/>
      <c r="AH9" s="2"/>
      <c r="AI9" s="63"/>
      <c r="AJ9" s="63"/>
      <c r="AK9" s="64"/>
      <c r="AL9" s="64"/>
      <c r="AM9" s="64"/>
      <c r="AN9" s="10"/>
      <c r="AO9" s="10"/>
    </row>
    <row r="10" spans="1:41" ht="15" customHeight="1" thickBot="1">
      <c r="A10" s="83">
        <v>60</v>
      </c>
      <c r="B10" s="84">
        <f>HLOOKUP($G$2,$O$22:$U$26,5)*$G$2*(1+$S$1)</f>
        <v>0</v>
      </c>
      <c r="C10" s="85" t="s">
        <v>32</v>
      </c>
      <c r="D10" s="79"/>
      <c r="E10" s="83">
        <v>60</v>
      </c>
      <c r="F10" s="84">
        <f>HLOOKUP($G$2,$O$4:$U$8,5)*$G$2*(1+$S$1)</f>
        <v>0</v>
      </c>
      <c r="G10" s="85" t="s">
        <v>32</v>
      </c>
      <c r="H10" s="82"/>
      <c r="O10" s="16" t="s">
        <v>28</v>
      </c>
      <c r="P10" s="17">
        <v>1000</v>
      </c>
      <c r="Q10" s="17">
        <v>3000</v>
      </c>
      <c r="R10" s="17">
        <v>10000</v>
      </c>
      <c r="S10" s="17">
        <v>15000</v>
      </c>
      <c r="T10" s="17">
        <v>25000</v>
      </c>
      <c r="U10" s="18">
        <v>50000</v>
      </c>
      <c r="V10" s="86"/>
      <c r="W10" s="28"/>
      <c r="X10" s="2"/>
      <c r="Y10" s="2"/>
      <c r="Z10" s="2"/>
      <c r="AA10" s="2"/>
      <c r="AB10" s="2"/>
      <c r="AC10" s="2"/>
      <c r="AE10" s="5"/>
      <c r="AF10" s="5"/>
      <c r="AG10" s="2"/>
      <c r="AH10" s="2"/>
      <c r="AI10" s="63"/>
      <c r="AJ10" s="63"/>
      <c r="AK10" s="64"/>
      <c r="AL10" s="64"/>
      <c r="AM10" s="64"/>
      <c r="AO10" s="27"/>
    </row>
    <row r="11" spans="1:41" s="27" customFormat="1" ht="15" customHeight="1" thickBot="1">
      <c r="A11" s="87"/>
      <c r="B11" s="88"/>
      <c r="D11" s="89"/>
      <c r="E11" s="87"/>
      <c r="F11" s="90"/>
      <c r="G11" s="90"/>
      <c r="H11" s="82"/>
      <c r="I11" s="7"/>
      <c r="J11" s="7"/>
      <c r="K11" s="7"/>
      <c r="L11" s="7"/>
      <c r="M11" s="7"/>
      <c r="N11" s="7"/>
      <c r="O11" s="19">
        <v>24</v>
      </c>
      <c r="P11" s="20">
        <v>0.05276</v>
      </c>
      <c r="Q11" s="20">
        <v>0.04843</v>
      </c>
      <c r="R11" s="20">
        <v>0.04706</v>
      </c>
      <c r="S11" s="20">
        <v>0.04642</v>
      </c>
      <c r="T11" s="20">
        <v>0.04605</v>
      </c>
      <c r="U11" s="21">
        <v>0.04562</v>
      </c>
      <c r="V11" s="69"/>
      <c r="W11" s="91"/>
      <c r="X11" s="2"/>
      <c r="Y11" s="2"/>
      <c r="Z11" s="2"/>
      <c r="AA11" s="2"/>
      <c r="AB11" s="2"/>
      <c r="AC11" s="2"/>
      <c r="AD11" s="7"/>
      <c r="AE11" s="5"/>
      <c r="AF11" s="5"/>
      <c r="AG11" s="2"/>
      <c r="AH11" s="2"/>
      <c r="AI11" s="63"/>
      <c r="AJ11" s="63"/>
      <c r="AK11" s="64"/>
      <c r="AL11" s="64"/>
      <c r="AM11" s="64"/>
      <c r="AN11" s="10"/>
      <c r="AO11" s="10"/>
    </row>
    <row r="12" spans="1:39" ht="15" customHeight="1" thickBot="1">
      <c r="A12" s="92" t="s">
        <v>15</v>
      </c>
      <c r="C12" s="93"/>
      <c r="D12" s="68"/>
      <c r="E12" s="94"/>
      <c r="F12" s="66" t="s">
        <v>29</v>
      </c>
      <c r="G12" s="95"/>
      <c r="H12" s="82"/>
      <c r="O12" s="19">
        <v>36</v>
      </c>
      <c r="P12" s="20">
        <v>0.03807</v>
      </c>
      <c r="Q12" s="20">
        <v>0.03424</v>
      </c>
      <c r="R12" s="20">
        <v>0.03309</v>
      </c>
      <c r="S12" s="20">
        <v>0.03257</v>
      </c>
      <c r="T12" s="20">
        <v>0.03226</v>
      </c>
      <c r="U12" s="21">
        <v>0.03193</v>
      </c>
      <c r="V12" s="74"/>
      <c r="W12" s="28"/>
      <c r="X12" s="2"/>
      <c r="Y12" s="2"/>
      <c r="Z12" s="2"/>
      <c r="AA12" s="2"/>
      <c r="AB12" s="2"/>
      <c r="AC12" s="2"/>
      <c r="AE12" s="5"/>
      <c r="AF12" s="5"/>
      <c r="AG12" s="2"/>
      <c r="AH12" s="2"/>
      <c r="AI12" s="63"/>
      <c r="AJ12" s="63"/>
      <c r="AK12" s="64"/>
      <c r="AL12" s="64"/>
      <c r="AM12" s="64"/>
    </row>
    <row r="13" spans="1:39" ht="15" customHeight="1">
      <c r="A13" s="92" t="s">
        <v>33</v>
      </c>
      <c r="B13" s="92"/>
      <c r="C13" s="93"/>
      <c r="D13" s="96"/>
      <c r="E13" s="97" t="s">
        <v>9</v>
      </c>
      <c r="F13" s="98" t="s">
        <v>10</v>
      </c>
      <c r="G13" s="99" t="s">
        <v>11</v>
      </c>
      <c r="H13" s="82"/>
      <c r="O13" s="19">
        <v>48</v>
      </c>
      <c r="P13" s="20">
        <v>0</v>
      </c>
      <c r="Q13" s="20">
        <v>0.02763</v>
      </c>
      <c r="R13" s="20">
        <v>0.02658</v>
      </c>
      <c r="S13" s="20">
        <v>0.02613</v>
      </c>
      <c r="T13" s="20">
        <v>0.02587</v>
      </c>
      <c r="U13" s="21">
        <v>0.02556</v>
      </c>
      <c r="V13" s="74"/>
      <c r="W13" s="2"/>
      <c r="X13" s="2"/>
      <c r="Y13" s="2"/>
      <c r="Z13" s="2"/>
      <c r="AA13" s="2"/>
      <c r="AB13" s="2"/>
      <c r="AC13" s="2"/>
      <c r="AE13" s="5"/>
      <c r="AF13" s="5"/>
      <c r="AG13" s="2"/>
      <c r="AH13" s="2"/>
      <c r="AI13" s="63"/>
      <c r="AJ13" s="63"/>
      <c r="AK13" s="64"/>
      <c r="AL13" s="64"/>
      <c r="AM13" s="64"/>
    </row>
    <row r="14" spans="1:39" ht="15" customHeight="1" thickBot="1">
      <c r="A14" s="92"/>
      <c r="B14" s="92" t="s">
        <v>26</v>
      </c>
      <c r="C14" s="93"/>
      <c r="D14" s="68"/>
      <c r="E14" s="35" t="s">
        <v>13</v>
      </c>
      <c r="F14" s="36" t="s">
        <v>14</v>
      </c>
      <c r="G14" s="37" t="s">
        <v>14</v>
      </c>
      <c r="H14" s="82"/>
      <c r="O14" s="23">
        <v>60</v>
      </c>
      <c r="P14" s="24">
        <v>0</v>
      </c>
      <c r="Q14" s="25">
        <v>0.02344</v>
      </c>
      <c r="R14" s="25">
        <v>0.0227</v>
      </c>
      <c r="S14" s="25">
        <v>0.02233</v>
      </c>
      <c r="T14" s="25">
        <v>0.02186</v>
      </c>
      <c r="U14" s="26">
        <v>0.02159</v>
      </c>
      <c r="V14" s="74"/>
      <c r="W14" s="2"/>
      <c r="X14" s="2"/>
      <c r="Y14" s="2"/>
      <c r="Z14" s="2"/>
      <c r="AA14" s="2"/>
      <c r="AB14" s="2"/>
      <c r="AC14" s="2"/>
      <c r="AE14" s="5"/>
      <c r="AF14" s="5"/>
      <c r="AG14" s="2"/>
      <c r="AH14" s="2"/>
      <c r="AI14" s="63"/>
      <c r="AJ14" s="63"/>
      <c r="AK14" s="64"/>
      <c r="AL14" s="64"/>
      <c r="AM14" s="64"/>
    </row>
    <row r="15" spans="1:39" ht="15" customHeight="1" thickBot="1">
      <c r="A15" s="92"/>
      <c r="B15" s="92"/>
      <c r="D15" s="47"/>
      <c r="E15" s="76">
        <v>24</v>
      </c>
      <c r="F15" s="101">
        <f>HLOOKUP($G$2,$O$10:$U$14,2)*$G$2*(1+$S$1)</f>
        <v>113.9616</v>
      </c>
      <c r="G15" s="78" t="s">
        <v>32</v>
      </c>
      <c r="H15" s="82"/>
      <c r="V15" s="86"/>
      <c r="W15" s="2"/>
      <c r="X15" s="2"/>
      <c r="Y15" s="2"/>
      <c r="Z15" s="2"/>
      <c r="AA15" s="2"/>
      <c r="AB15" s="2"/>
      <c r="AC15" s="2"/>
      <c r="AE15" s="5"/>
      <c r="AF15" s="5"/>
      <c r="AG15" s="2"/>
      <c r="AH15" s="2"/>
      <c r="AI15" s="63"/>
      <c r="AJ15" s="63"/>
      <c r="AK15" s="64"/>
      <c r="AL15" s="64"/>
      <c r="AM15" s="64"/>
    </row>
    <row r="16" spans="1:40" ht="15" customHeight="1" thickBot="1">
      <c r="A16" s="92" t="s">
        <v>27</v>
      </c>
      <c r="B16" s="92"/>
      <c r="D16" s="47"/>
      <c r="E16" s="76">
        <v>36</v>
      </c>
      <c r="F16" s="101">
        <f>HLOOKUP($G$2,$O$10:$U$14,3)*$G$2*(1+$S$1)</f>
        <v>82.2312</v>
      </c>
      <c r="G16" s="78" t="s">
        <v>32</v>
      </c>
      <c r="H16" s="82"/>
      <c r="O16" s="16"/>
      <c r="P16" s="17"/>
      <c r="Q16" s="17"/>
      <c r="R16" s="17"/>
      <c r="S16" s="17"/>
      <c r="T16" s="17"/>
      <c r="U16" s="18"/>
      <c r="V16" s="69"/>
      <c r="W16" s="2"/>
      <c r="X16" s="2"/>
      <c r="Y16" s="2"/>
      <c r="Z16" s="2"/>
      <c r="AA16" s="2"/>
      <c r="AB16" s="2"/>
      <c r="AC16" s="2"/>
      <c r="AE16" s="5"/>
      <c r="AF16" s="5"/>
      <c r="AG16" s="2"/>
      <c r="AH16" s="2"/>
      <c r="AI16" s="4"/>
      <c r="AJ16" s="4"/>
      <c r="AK16" s="75"/>
      <c r="AL16" s="75"/>
      <c r="AM16" s="75"/>
      <c r="AN16" s="27"/>
    </row>
    <row r="17" spans="4:41" ht="15" customHeight="1" thickTop="1">
      <c r="D17" s="47"/>
      <c r="E17" s="76">
        <v>48</v>
      </c>
      <c r="F17" s="101">
        <f>HLOOKUP($G$2,$O$10:$U$14,4)*$G$2*(1+$S$1)</f>
        <v>0</v>
      </c>
      <c r="G17" s="78" t="s">
        <v>32</v>
      </c>
      <c r="H17" s="82"/>
      <c r="I17" s="27"/>
      <c r="J17" s="27"/>
      <c r="K17" s="27"/>
      <c r="L17" s="27"/>
      <c r="M17" s="27"/>
      <c r="N17" s="27"/>
      <c r="O17" s="19"/>
      <c r="P17" s="20"/>
      <c r="Q17" s="20"/>
      <c r="R17" s="20"/>
      <c r="S17" s="20"/>
      <c r="T17" s="20"/>
      <c r="U17" s="21"/>
      <c r="V17" s="74"/>
      <c r="W17" s="2"/>
      <c r="X17" s="2"/>
      <c r="Y17" s="2"/>
      <c r="Z17" s="2"/>
      <c r="AA17" s="2"/>
      <c r="AB17" s="2"/>
      <c r="AC17" s="2"/>
      <c r="AE17" s="5"/>
      <c r="AF17" s="5"/>
      <c r="AG17" s="2"/>
      <c r="AH17" s="2"/>
      <c r="AI17" s="63"/>
      <c r="AJ17" s="63"/>
      <c r="AK17" s="64"/>
      <c r="AL17" s="64"/>
      <c r="AM17" s="64"/>
      <c r="AO17" s="27"/>
    </row>
    <row r="18" spans="4:42" s="27" customFormat="1" ht="15" customHeight="1" thickBot="1">
      <c r="D18" s="47"/>
      <c r="E18" s="83">
        <v>60</v>
      </c>
      <c r="F18" s="102">
        <f>HLOOKUP($G$2,$O$10:$U$14,5)*$G$2*(1+$S$1)</f>
        <v>0</v>
      </c>
      <c r="G18" s="85" t="s">
        <v>32</v>
      </c>
      <c r="H18" s="82"/>
      <c r="I18" s="7"/>
      <c r="J18" s="7"/>
      <c r="K18" s="7"/>
      <c r="L18" s="7"/>
      <c r="M18" s="7"/>
      <c r="N18" s="7"/>
      <c r="O18" s="19"/>
      <c r="P18" s="20"/>
      <c r="Q18" s="20"/>
      <c r="R18" s="20"/>
      <c r="S18" s="20"/>
      <c r="T18" s="20"/>
      <c r="U18" s="21"/>
      <c r="V18" s="74"/>
      <c r="W18" s="2"/>
      <c r="X18" s="2"/>
      <c r="Y18" s="2"/>
      <c r="Z18" s="2"/>
      <c r="AA18" s="2"/>
      <c r="AB18" s="2"/>
      <c r="AC18" s="2"/>
      <c r="AD18" s="7"/>
      <c r="AE18" s="103"/>
      <c r="AF18" s="104"/>
      <c r="AG18" s="3"/>
      <c r="AH18" s="3"/>
      <c r="AI18" s="105"/>
      <c r="AJ18" s="105"/>
      <c r="AK18" s="59"/>
      <c r="AL18" s="64"/>
      <c r="AM18" s="64"/>
      <c r="AN18" s="10"/>
      <c r="AO18" s="10"/>
      <c r="AP18" s="10"/>
    </row>
    <row r="19" spans="3:39" ht="15" customHeight="1" thickBot="1">
      <c r="C19" s="10"/>
      <c r="D19" s="10"/>
      <c r="E19" s="10"/>
      <c r="F19" s="10"/>
      <c r="G19" s="10"/>
      <c r="H19" s="82"/>
      <c r="I19" s="27"/>
      <c r="J19" s="27"/>
      <c r="K19" s="27"/>
      <c r="L19" s="27"/>
      <c r="M19" s="27"/>
      <c r="N19" s="27"/>
      <c r="O19" s="19"/>
      <c r="P19" s="22"/>
      <c r="Q19" s="20"/>
      <c r="R19" s="20"/>
      <c r="S19" s="20"/>
      <c r="T19" s="20"/>
      <c r="U19" s="21"/>
      <c r="V19" s="74"/>
      <c r="W19" s="2"/>
      <c r="X19" s="2"/>
      <c r="Y19" s="2"/>
      <c r="Z19" s="2"/>
      <c r="AA19" s="2"/>
      <c r="AB19" s="2"/>
      <c r="AC19" s="2"/>
      <c r="AE19" s="106"/>
      <c r="AF19" s="5"/>
      <c r="AG19" s="2"/>
      <c r="AH19" s="2"/>
      <c r="AI19" s="63"/>
      <c r="AJ19" s="63"/>
      <c r="AK19" s="64"/>
      <c r="AL19" s="64"/>
      <c r="AM19" s="64"/>
    </row>
    <row r="20" spans="1:39" ht="15" customHeight="1" thickBot="1">
      <c r="A20" s="107" t="s">
        <v>18</v>
      </c>
      <c r="B20" s="108"/>
      <c r="C20" s="108"/>
      <c r="D20" s="108"/>
      <c r="E20" s="109"/>
      <c r="F20" s="109"/>
      <c r="G20" s="109"/>
      <c r="H20" s="109"/>
      <c r="I20" s="110"/>
      <c r="O20" s="23"/>
      <c r="P20" s="24"/>
      <c r="Q20" s="25"/>
      <c r="R20" s="25"/>
      <c r="S20" s="25"/>
      <c r="T20" s="25"/>
      <c r="U20" s="26"/>
      <c r="V20" s="74"/>
      <c r="W20" s="2"/>
      <c r="X20" s="2"/>
      <c r="Y20" s="2"/>
      <c r="Z20" s="2"/>
      <c r="AA20" s="2"/>
      <c r="AB20" s="2"/>
      <c r="AC20" s="2"/>
      <c r="AE20" s="106"/>
      <c r="AF20" s="5"/>
      <c r="AG20" s="4"/>
      <c r="AH20" s="4"/>
      <c r="AI20" s="63"/>
      <c r="AJ20" s="63"/>
      <c r="AK20" s="64"/>
      <c r="AL20" s="64"/>
      <c r="AM20" s="64"/>
    </row>
    <row r="21" spans="1:39" ht="15" customHeight="1" thickBot="1">
      <c r="A21" s="111" t="s">
        <v>19</v>
      </c>
      <c r="B21" s="48"/>
      <c r="C21" s="48"/>
      <c r="D21" s="48"/>
      <c r="E21" s="47"/>
      <c r="F21" s="47"/>
      <c r="G21" s="47"/>
      <c r="H21" s="47"/>
      <c r="I21" s="79"/>
      <c r="O21" s="27"/>
      <c r="P21" s="27"/>
      <c r="Q21" s="27"/>
      <c r="R21" s="27"/>
      <c r="S21" s="27"/>
      <c r="T21" s="27"/>
      <c r="U21" s="27"/>
      <c r="V21" s="74"/>
      <c r="W21" s="2"/>
      <c r="X21" s="2"/>
      <c r="Y21" s="2"/>
      <c r="Z21" s="2"/>
      <c r="AA21" s="2"/>
      <c r="AB21" s="2"/>
      <c r="AC21" s="2"/>
      <c r="AD21" s="112"/>
      <c r="AE21" s="113"/>
      <c r="AF21" s="5"/>
      <c r="AG21" s="2"/>
      <c r="AH21" s="2"/>
      <c r="AI21" s="63"/>
      <c r="AJ21" s="63"/>
      <c r="AK21" s="64"/>
      <c r="AL21" s="64"/>
      <c r="AM21" s="64"/>
    </row>
    <row r="22" spans="1:39" ht="15" customHeight="1" thickBot="1">
      <c r="A22" s="114" t="s">
        <v>20</v>
      </c>
      <c r="B22" s="115"/>
      <c r="C22" s="115"/>
      <c r="D22" s="115"/>
      <c r="E22" s="116"/>
      <c r="F22" s="116"/>
      <c r="G22" s="116"/>
      <c r="H22" s="116"/>
      <c r="I22" s="117"/>
      <c r="O22" s="16" t="s">
        <v>16</v>
      </c>
      <c r="P22" s="17">
        <v>1000</v>
      </c>
      <c r="Q22" s="17">
        <v>3000</v>
      </c>
      <c r="R22" s="17">
        <v>10000</v>
      </c>
      <c r="S22" s="17">
        <v>15000</v>
      </c>
      <c r="T22" s="17">
        <v>25000</v>
      </c>
      <c r="U22" s="18">
        <v>50000</v>
      </c>
      <c r="V22" s="118"/>
      <c r="W22" s="2"/>
      <c r="X22" s="2"/>
      <c r="Y22" s="2"/>
      <c r="Z22" s="2"/>
      <c r="AA22" s="2"/>
      <c r="AB22" s="5"/>
      <c r="AC22" s="2"/>
      <c r="AE22" s="106"/>
      <c r="AF22" s="5"/>
      <c r="AG22" s="4"/>
      <c r="AH22" s="4"/>
      <c r="AI22" s="63"/>
      <c r="AJ22" s="63"/>
      <c r="AK22" s="64"/>
      <c r="AL22" s="64"/>
      <c r="AM22" s="64"/>
    </row>
    <row r="23" spans="1:39" ht="15" customHeight="1" thickTop="1">
      <c r="A23" s="119" t="s">
        <v>30</v>
      </c>
      <c r="B23" s="48"/>
      <c r="C23" s="48"/>
      <c r="D23" s="48"/>
      <c r="E23" s="47"/>
      <c r="F23" s="47"/>
      <c r="G23" s="47"/>
      <c r="H23" s="47"/>
      <c r="I23" s="79"/>
      <c r="O23" s="19">
        <v>24</v>
      </c>
      <c r="P23" s="20">
        <v>0</v>
      </c>
      <c r="Q23" s="20">
        <v>0.05211</v>
      </c>
      <c r="R23" s="20">
        <v>0.05072</v>
      </c>
      <c r="S23" s="20">
        <v>0.05008</v>
      </c>
      <c r="T23" s="20">
        <v>0.0497</v>
      </c>
      <c r="U23" s="21">
        <v>0.04927</v>
      </c>
      <c r="V23" s="69"/>
      <c r="W23" s="2"/>
      <c r="X23" s="2"/>
      <c r="Y23" s="2"/>
      <c r="Z23" s="2"/>
      <c r="AA23" s="2"/>
      <c r="AB23" s="5"/>
      <c r="AC23" s="2"/>
      <c r="AE23" s="113"/>
      <c r="AF23" s="5"/>
      <c r="AG23" s="4"/>
      <c r="AH23" s="4"/>
      <c r="AI23" s="63"/>
      <c r="AJ23" s="63"/>
      <c r="AK23" s="64"/>
      <c r="AL23" s="64"/>
      <c r="AM23" s="64"/>
    </row>
    <row r="24" spans="1:39" ht="15" customHeight="1">
      <c r="A24" s="111" t="s">
        <v>31</v>
      </c>
      <c r="B24" s="47"/>
      <c r="C24" s="47"/>
      <c r="D24" s="48"/>
      <c r="E24" s="47"/>
      <c r="F24" s="47"/>
      <c r="G24" s="47"/>
      <c r="H24" s="47"/>
      <c r="I24" s="79"/>
      <c r="O24" s="19">
        <v>36</v>
      </c>
      <c r="P24" s="20">
        <v>0.04075</v>
      </c>
      <c r="Q24" s="20">
        <v>0.03687</v>
      </c>
      <c r="R24" s="20">
        <v>0.0357</v>
      </c>
      <c r="S24" s="20">
        <v>0.03518</v>
      </c>
      <c r="T24" s="20">
        <v>0.03488</v>
      </c>
      <c r="U24" s="21">
        <v>0.03452</v>
      </c>
      <c r="V24" s="120"/>
      <c r="W24" s="2"/>
      <c r="X24" s="2"/>
      <c r="Y24" s="2"/>
      <c r="Z24" s="2"/>
      <c r="AA24" s="2"/>
      <c r="AB24" s="5"/>
      <c r="AC24" s="2"/>
      <c r="AE24" s="106"/>
      <c r="AF24" s="5"/>
      <c r="AG24" s="2"/>
      <c r="AH24" s="2"/>
      <c r="AI24" s="63"/>
      <c r="AJ24" s="63"/>
      <c r="AK24" s="2"/>
      <c r="AL24" s="64"/>
      <c r="AM24" s="64"/>
    </row>
    <row r="25" spans="1:39" ht="15" customHeight="1">
      <c r="A25" s="121" t="s">
        <v>23</v>
      </c>
      <c r="B25" s="122"/>
      <c r="C25" s="122"/>
      <c r="D25" s="123"/>
      <c r="E25" s="122"/>
      <c r="F25" s="122"/>
      <c r="G25" s="122"/>
      <c r="H25" s="122"/>
      <c r="I25" s="124"/>
      <c r="O25" s="19">
        <v>48</v>
      </c>
      <c r="P25" s="22">
        <v>0</v>
      </c>
      <c r="Q25" s="20">
        <v>0.02931</v>
      </c>
      <c r="R25" s="20">
        <v>0.02824</v>
      </c>
      <c r="S25" s="20">
        <v>0.02778</v>
      </c>
      <c r="T25" s="20">
        <v>0.02751</v>
      </c>
      <c r="U25" s="21">
        <v>0.0272</v>
      </c>
      <c r="V25" s="120"/>
      <c r="W25" s="2"/>
      <c r="X25" s="2"/>
      <c r="Y25" s="2"/>
      <c r="Z25" s="2"/>
      <c r="AA25" s="2"/>
      <c r="AB25" s="2"/>
      <c r="AC25" s="2"/>
      <c r="AD25" s="100"/>
      <c r="AE25" s="125"/>
      <c r="AF25" s="2"/>
      <c r="AG25" s="126"/>
      <c r="AH25" s="6"/>
      <c r="AI25" s="63"/>
      <c r="AJ25" s="63"/>
      <c r="AK25" s="64"/>
      <c r="AL25" s="64"/>
      <c r="AM25" s="64"/>
    </row>
    <row r="26" spans="1:39" ht="15" customHeight="1" thickBot="1">
      <c r="A26" s="127" t="s">
        <v>24</v>
      </c>
      <c r="B26" s="128"/>
      <c r="C26" s="128"/>
      <c r="D26" s="128"/>
      <c r="E26" s="128"/>
      <c r="F26" s="128"/>
      <c r="G26" s="128"/>
      <c r="H26" s="128"/>
      <c r="I26" s="129"/>
      <c r="O26" s="23">
        <v>60</v>
      </c>
      <c r="P26" s="22">
        <v>0</v>
      </c>
      <c r="Q26" s="25">
        <v>0.02479</v>
      </c>
      <c r="R26" s="25">
        <v>0.0238</v>
      </c>
      <c r="S26" s="25">
        <v>0.02337</v>
      </c>
      <c r="T26" s="25">
        <v>0.02313</v>
      </c>
      <c r="U26" s="26">
        <v>0.02284</v>
      </c>
      <c r="V26" s="27"/>
      <c r="W26" s="2"/>
      <c r="X26" s="2"/>
      <c r="Y26" s="2"/>
      <c r="Z26" s="2"/>
      <c r="AA26" s="2"/>
      <c r="AB26" s="126"/>
      <c r="AC26" s="2"/>
      <c r="AE26" s="125"/>
      <c r="AF26" s="2"/>
      <c r="AG26" s="126"/>
      <c r="AH26" s="5"/>
      <c r="AI26" s="63"/>
      <c r="AJ26" s="63"/>
      <c r="AK26" s="64"/>
      <c r="AL26" s="64"/>
      <c r="AM26" s="64"/>
    </row>
    <row r="27" spans="1:39" ht="15" customHeight="1" thickBot="1">
      <c r="A27" s="130" t="s">
        <v>25</v>
      </c>
      <c r="B27" s="131"/>
      <c r="C27" s="131"/>
      <c r="D27" s="132"/>
      <c r="E27" s="131"/>
      <c r="F27" s="131"/>
      <c r="G27" s="131"/>
      <c r="H27" s="131"/>
      <c r="I27" s="131"/>
      <c r="O27" s="28"/>
      <c r="P27" s="28"/>
      <c r="Q27" s="28"/>
      <c r="R27" s="28"/>
      <c r="S27" s="28"/>
      <c r="T27" s="28"/>
      <c r="U27" s="28"/>
      <c r="V27" s="28"/>
      <c r="W27" s="2"/>
      <c r="X27" s="2"/>
      <c r="Y27" s="2"/>
      <c r="Z27" s="2"/>
      <c r="AA27" s="2"/>
      <c r="AB27" s="2"/>
      <c r="AC27" s="5"/>
      <c r="AD27" s="100"/>
      <c r="AE27" s="125"/>
      <c r="AF27" s="5"/>
      <c r="AG27" s="2"/>
      <c r="AH27" s="2"/>
      <c r="AI27" s="63"/>
      <c r="AJ27" s="63"/>
      <c r="AK27" s="64"/>
      <c r="AL27" s="64"/>
      <c r="AM27" s="64"/>
    </row>
    <row r="28" spans="5:39" ht="15" customHeight="1" thickBot="1">
      <c r="E28" s="10"/>
      <c r="F28" s="10"/>
      <c r="G28" s="10"/>
      <c r="H28" s="82"/>
      <c r="O28" s="28"/>
      <c r="P28" s="28"/>
      <c r="Q28" s="29"/>
      <c r="R28" s="30" t="s">
        <v>6</v>
      </c>
      <c r="S28" s="31"/>
      <c r="T28" s="28"/>
      <c r="U28" s="28"/>
      <c r="V28" s="28"/>
      <c r="W28" s="2"/>
      <c r="X28" s="2"/>
      <c r="Y28" s="2"/>
      <c r="Z28" s="2"/>
      <c r="AA28" s="2"/>
      <c r="AB28" s="2"/>
      <c r="AC28" s="5"/>
      <c r="AD28" s="100"/>
      <c r="AE28" s="125"/>
      <c r="AF28" s="5"/>
      <c r="AG28" s="2"/>
      <c r="AH28" s="2"/>
      <c r="AI28" s="63"/>
      <c r="AJ28" s="63"/>
      <c r="AK28" s="64"/>
      <c r="AL28" s="64"/>
      <c r="AM28" s="64"/>
    </row>
    <row r="29" spans="5:39" ht="15" customHeight="1">
      <c r="E29" s="10"/>
      <c r="F29" s="10"/>
      <c r="G29" s="10"/>
      <c r="H29" s="133"/>
      <c r="O29" s="28"/>
      <c r="P29" s="28"/>
      <c r="Q29" s="32" t="s">
        <v>9</v>
      </c>
      <c r="R29" s="33" t="s">
        <v>10</v>
      </c>
      <c r="S29" s="34" t="s">
        <v>11</v>
      </c>
      <c r="T29" s="28"/>
      <c r="U29" s="28"/>
      <c r="V29" s="28"/>
      <c r="W29" s="2"/>
      <c r="X29" s="2"/>
      <c r="Y29" s="2"/>
      <c r="Z29" s="2"/>
      <c r="AA29" s="2"/>
      <c r="AB29" s="5"/>
      <c r="AC29" s="2"/>
      <c r="AE29" s="125"/>
      <c r="AF29" s="5"/>
      <c r="AG29" s="2"/>
      <c r="AH29" s="2"/>
      <c r="AI29" s="63"/>
      <c r="AJ29" s="63"/>
      <c r="AK29" s="64"/>
      <c r="AL29" s="64"/>
      <c r="AM29" s="64"/>
    </row>
    <row r="30" spans="5:39" ht="15" customHeight="1">
      <c r="E30" s="28"/>
      <c r="F30" s="28"/>
      <c r="G30" s="28"/>
      <c r="H30" s="134"/>
      <c r="O30" s="28"/>
      <c r="P30" s="28"/>
      <c r="Q30" s="35" t="s">
        <v>13</v>
      </c>
      <c r="R30" s="36" t="s">
        <v>14</v>
      </c>
      <c r="S30" s="37" t="s">
        <v>14</v>
      </c>
      <c r="T30" s="28"/>
      <c r="U30" s="28"/>
      <c r="V30" s="28"/>
      <c r="W30" s="2"/>
      <c r="X30" s="2"/>
      <c r="Y30" s="2"/>
      <c r="Z30" s="2"/>
      <c r="AA30" s="2"/>
      <c r="AB30" s="5"/>
      <c r="AC30" s="2"/>
      <c r="AE30" s="125"/>
      <c r="AF30" s="5"/>
      <c r="AG30" s="2"/>
      <c r="AH30" s="2"/>
      <c r="AI30" s="63"/>
      <c r="AJ30" s="63"/>
      <c r="AK30" s="64"/>
      <c r="AL30" s="64"/>
      <c r="AM30" s="64"/>
    </row>
    <row r="31" spans="5:39" ht="17.25" customHeight="1">
      <c r="E31" s="28"/>
      <c r="F31" s="28"/>
      <c r="G31" s="28"/>
      <c r="H31" s="28"/>
      <c r="P31" s="38"/>
      <c r="Q31" s="39">
        <v>24</v>
      </c>
      <c r="R31" s="40" t="e">
        <f>HLOOKUP($G$2,$O$16:$U$20,2)*$G$2*(1+$S$1)</f>
        <v>#N/A</v>
      </c>
      <c r="S31" s="41" t="e">
        <f>2*R31</f>
        <v>#N/A</v>
      </c>
      <c r="T31" s="42"/>
      <c r="U31" s="42"/>
      <c r="V31" s="42"/>
      <c r="W31" s="2"/>
      <c r="X31" s="2"/>
      <c r="Y31" s="2"/>
      <c r="Z31" s="2"/>
      <c r="AA31" s="2"/>
      <c r="AB31" s="5"/>
      <c r="AC31" s="2"/>
      <c r="AE31" s="125"/>
      <c r="AF31" s="5"/>
      <c r="AG31" s="2"/>
      <c r="AH31" s="2"/>
      <c r="AI31" s="63"/>
      <c r="AJ31" s="63"/>
      <c r="AK31" s="64"/>
      <c r="AL31" s="64"/>
      <c r="AM31" s="64"/>
    </row>
    <row r="32" spans="5:39" ht="15" customHeight="1">
      <c r="E32" s="10"/>
      <c r="F32" s="10"/>
      <c r="G32" s="10"/>
      <c r="H32" s="28"/>
      <c r="P32" s="38"/>
      <c r="Q32" s="39">
        <v>36</v>
      </c>
      <c r="R32" s="40" t="e">
        <f>HLOOKUP($G$2,$O$16:$U$20,3)*$G$2*(1+$S$1)</f>
        <v>#N/A</v>
      </c>
      <c r="S32" s="41" t="e">
        <f>2*R32</f>
        <v>#N/A</v>
      </c>
      <c r="T32" s="42"/>
      <c r="U32" s="42"/>
      <c r="V32" s="42"/>
      <c r="W32" s="2"/>
      <c r="X32" s="2"/>
      <c r="Y32" s="2"/>
      <c r="Z32" s="2"/>
      <c r="AA32" s="2"/>
      <c r="AB32" s="5"/>
      <c r="AC32" s="5"/>
      <c r="AD32" s="100"/>
      <c r="AE32" s="125"/>
      <c r="AF32" s="5"/>
      <c r="AG32" s="2"/>
      <c r="AH32" s="2"/>
      <c r="AI32" s="63"/>
      <c r="AJ32" s="63"/>
      <c r="AK32" s="64"/>
      <c r="AL32" s="64"/>
      <c r="AM32" s="64"/>
    </row>
    <row r="33" spans="3:39" ht="15" customHeight="1">
      <c r="C33" s="10"/>
      <c r="D33" s="10"/>
      <c r="E33" s="10"/>
      <c r="F33" s="10"/>
      <c r="G33" s="10"/>
      <c r="H33" s="10"/>
      <c r="Q33" s="39">
        <v>48</v>
      </c>
      <c r="R33" s="40" t="e">
        <f>HLOOKUP($G$2,$O$16:$U$20,4)*$G$2*(1+$S$1)</f>
        <v>#N/A</v>
      </c>
      <c r="S33" s="41" t="e">
        <f>2*R33</f>
        <v>#N/A</v>
      </c>
      <c r="W33" s="2"/>
      <c r="X33" s="2"/>
      <c r="Y33" s="2"/>
      <c r="Z33" s="2"/>
      <c r="AA33" s="2"/>
      <c r="AB33" s="5"/>
      <c r="AC33" s="5"/>
      <c r="AD33" s="100"/>
      <c r="AE33" s="125"/>
      <c r="AF33" s="5"/>
      <c r="AG33" s="2"/>
      <c r="AH33" s="2"/>
      <c r="AI33" s="63"/>
      <c r="AJ33" s="63"/>
      <c r="AK33" s="64"/>
      <c r="AL33" s="64"/>
      <c r="AM33" s="64"/>
    </row>
    <row r="34" spans="3:39" ht="15" customHeight="1" thickBot="1">
      <c r="C34" s="10"/>
      <c r="D34" s="10"/>
      <c r="E34" s="10"/>
      <c r="F34" s="10"/>
      <c r="G34" s="10"/>
      <c r="H34" s="10"/>
      <c r="Q34" s="43">
        <v>60</v>
      </c>
      <c r="R34" s="44" t="e">
        <f>HLOOKUP($G$2,$O$16:$U$20,5)*$G$2*(1+$S$1)</f>
        <v>#N/A</v>
      </c>
      <c r="S34" s="45" t="e">
        <f>2*R34</f>
        <v>#N/A</v>
      </c>
      <c r="W34" s="2"/>
      <c r="X34" s="2"/>
      <c r="Y34" s="2"/>
      <c r="Z34" s="2"/>
      <c r="AA34" s="2"/>
      <c r="AB34" s="5"/>
      <c r="AC34" s="2"/>
      <c r="AD34" s="100"/>
      <c r="AE34" s="125"/>
      <c r="AF34" s="5"/>
      <c r="AG34" s="2"/>
      <c r="AH34" s="2"/>
      <c r="AI34" s="63"/>
      <c r="AJ34" s="63"/>
      <c r="AK34" s="64"/>
      <c r="AL34" s="64"/>
      <c r="AM34" s="64"/>
    </row>
    <row r="35" spans="3:39" ht="15" customHeight="1">
      <c r="C35" s="10"/>
      <c r="D35" s="10"/>
      <c r="E35" s="10"/>
      <c r="F35" s="10"/>
      <c r="G35" s="10"/>
      <c r="H35" s="10"/>
      <c r="V35" s="47"/>
      <c r="W35" s="79"/>
      <c r="X35" s="2"/>
      <c r="Y35" s="2"/>
      <c r="Z35" s="2"/>
      <c r="AA35" s="2"/>
      <c r="AB35" s="2"/>
      <c r="AC35" s="2"/>
      <c r="AD35" s="100"/>
      <c r="AE35" s="125"/>
      <c r="AF35" s="5"/>
      <c r="AG35" s="2"/>
      <c r="AH35" s="2"/>
      <c r="AI35" s="63"/>
      <c r="AJ35" s="63"/>
      <c r="AK35" s="64"/>
      <c r="AL35" s="64"/>
      <c r="AM35" s="64"/>
    </row>
    <row r="36" spans="3:39" ht="15" customHeight="1">
      <c r="C36" s="10"/>
      <c r="D36" s="10"/>
      <c r="E36" s="10"/>
      <c r="F36" s="10"/>
      <c r="G36" s="10"/>
      <c r="H36" s="10"/>
      <c r="V36" s="47"/>
      <c r="W36" s="79"/>
      <c r="X36" s="2"/>
      <c r="Y36" s="2"/>
      <c r="Z36" s="2"/>
      <c r="AA36" s="2"/>
      <c r="AB36" s="2"/>
      <c r="AC36" s="2"/>
      <c r="AE36" s="125"/>
      <c r="AF36" s="5"/>
      <c r="AG36" s="2"/>
      <c r="AH36" s="2"/>
      <c r="AI36" s="63"/>
      <c r="AJ36" s="63"/>
      <c r="AK36" s="64"/>
      <c r="AL36" s="64"/>
      <c r="AM36" s="64"/>
    </row>
    <row r="37" spans="3:39" ht="15" customHeight="1">
      <c r="C37" s="10"/>
      <c r="D37" s="10"/>
      <c r="E37" s="10"/>
      <c r="F37" s="10"/>
      <c r="G37" s="10"/>
      <c r="H37" s="10"/>
      <c r="O37" s="46" t="s">
        <v>21</v>
      </c>
      <c r="P37" s="47"/>
      <c r="Q37" s="47"/>
      <c r="R37" s="48"/>
      <c r="S37" s="47"/>
      <c r="T37" s="47"/>
      <c r="U37" s="47"/>
      <c r="W37" s="2"/>
      <c r="X37" s="2"/>
      <c r="Y37" s="2"/>
      <c r="Z37" s="2"/>
      <c r="AA37" s="2"/>
      <c r="AB37" s="2"/>
      <c r="AC37" s="5"/>
      <c r="AD37" s="100"/>
      <c r="AE37" s="125"/>
      <c r="AF37" s="5"/>
      <c r="AG37" s="2"/>
      <c r="AH37" s="2"/>
      <c r="AI37" s="63"/>
      <c r="AJ37" s="63"/>
      <c r="AK37" s="64"/>
      <c r="AL37" s="64"/>
      <c r="AM37" s="64"/>
    </row>
    <row r="38" spans="3:39" ht="15.75" customHeight="1">
      <c r="C38" s="10"/>
      <c r="D38" s="10"/>
      <c r="E38" s="10"/>
      <c r="F38" s="10"/>
      <c r="G38" s="10"/>
      <c r="H38" s="10"/>
      <c r="O38" s="49" t="s">
        <v>22</v>
      </c>
      <c r="P38" s="47"/>
      <c r="Q38" s="47"/>
      <c r="R38" s="48"/>
      <c r="S38" s="47"/>
      <c r="T38" s="47"/>
      <c r="U38" s="47"/>
      <c r="W38" s="2"/>
      <c r="X38" s="2"/>
      <c r="Y38" s="2"/>
      <c r="Z38" s="2"/>
      <c r="AA38" s="2"/>
      <c r="AB38" s="2"/>
      <c r="AC38" s="5"/>
      <c r="AD38" s="100"/>
      <c r="AE38" s="125"/>
      <c r="AF38" s="5"/>
      <c r="AG38" s="2"/>
      <c r="AH38" s="2"/>
      <c r="AI38" s="63"/>
      <c r="AJ38" s="63"/>
      <c r="AK38" s="64"/>
      <c r="AL38" s="64"/>
      <c r="AM38" s="64"/>
    </row>
    <row r="39" spans="3:39" ht="15" customHeight="1">
      <c r="C39" s="10"/>
      <c r="D39" s="10"/>
      <c r="E39" s="10"/>
      <c r="F39" s="10"/>
      <c r="G39" s="10"/>
      <c r="H39" s="10"/>
      <c r="W39" s="2"/>
      <c r="X39" s="2"/>
      <c r="Y39" s="2"/>
      <c r="Z39" s="2"/>
      <c r="AA39" s="2"/>
      <c r="AB39" s="2"/>
      <c r="AC39" s="5"/>
      <c r="AD39" s="100"/>
      <c r="AE39" s="125"/>
      <c r="AF39" s="5"/>
      <c r="AG39" s="2"/>
      <c r="AH39" s="2"/>
      <c r="AI39" s="63"/>
      <c r="AJ39" s="63"/>
      <c r="AK39" s="64"/>
      <c r="AL39" s="64"/>
      <c r="AM39" s="64"/>
    </row>
    <row r="40" spans="3:39" ht="15" customHeight="1">
      <c r="C40" s="10"/>
      <c r="D40" s="10"/>
      <c r="E40" s="10"/>
      <c r="F40" s="10"/>
      <c r="G40" s="10"/>
      <c r="H40" s="10"/>
      <c r="W40" s="2"/>
      <c r="X40" s="2"/>
      <c r="Y40" s="2"/>
      <c r="Z40" s="2"/>
      <c r="AA40" s="2"/>
      <c r="AB40" s="2"/>
      <c r="AC40" s="5"/>
      <c r="AD40" s="100"/>
      <c r="AE40" s="125"/>
      <c r="AF40" s="5"/>
      <c r="AG40" s="2"/>
      <c r="AH40" s="2"/>
      <c r="AI40" s="63"/>
      <c r="AJ40" s="63"/>
      <c r="AK40" s="64"/>
      <c r="AL40" s="64"/>
      <c r="AM40" s="64"/>
    </row>
    <row r="41" spans="3:39" ht="15" customHeight="1">
      <c r="C41" s="10"/>
      <c r="D41" s="10"/>
      <c r="E41" s="10"/>
      <c r="F41" s="10"/>
      <c r="G41" s="10"/>
      <c r="H41" s="10"/>
      <c r="W41" s="2"/>
      <c r="X41" s="2"/>
      <c r="Y41" s="2"/>
      <c r="Z41" s="2"/>
      <c r="AA41" s="2"/>
      <c r="AB41" s="2"/>
      <c r="AC41" s="5"/>
      <c r="AD41" s="100"/>
      <c r="AE41" s="125"/>
      <c r="AF41" s="5"/>
      <c r="AG41" s="2"/>
      <c r="AH41" s="2"/>
      <c r="AI41" s="63"/>
      <c r="AJ41" s="63"/>
      <c r="AK41" s="64"/>
      <c r="AL41" s="64"/>
      <c r="AM41" s="64"/>
    </row>
    <row r="42" spans="3:39" ht="15" customHeight="1">
      <c r="C42" s="10"/>
      <c r="D42" s="10"/>
      <c r="E42" s="10"/>
      <c r="F42" s="10"/>
      <c r="G42" s="10"/>
      <c r="H42" s="10"/>
      <c r="W42" s="2"/>
      <c r="X42" s="2"/>
      <c r="Y42" s="2"/>
      <c r="Z42" s="2"/>
      <c r="AA42" s="2"/>
      <c r="AB42" s="2"/>
      <c r="AC42" s="5"/>
      <c r="AD42" s="100"/>
      <c r="AE42" s="125"/>
      <c r="AF42" s="5"/>
      <c r="AG42" s="2"/>
      <c r="AH42" s="2"/>
      <c r="AI42" s="63"/>
      <c r="AJ42" s="63"/>
      <c r="AK42" s="64"/>
      <c r="AL42" s="64"/>
      <c r="AM42" s="64"/>
    </row>
    <row r="43" spans="3:39" ht="15" customHeight="1">
      <c r="C43" s="10"/>
      <c r="D43" s="10"/>
      <c r="E43" s="10"/>
      <c r="F43" s="10"/>
      <c r="G43" s="10"/>
      <c r="H43" s="10"/>
      <c r="W43" s="2"/>
      <c r="X43" s="2"/>
      <c r="Y43" s="2"/>
      <c r="Z43" s="2"/>
      <c r="AA43" s="2"/>
      <c r="AB43" s="2"/>
      <c r="AC43" s="5"/>
      <c r="AD43" s="100"/>
      <c r="AE43" s="125"/>
      <c r="AF43" s="5"/>
      <c r="AG43" s="2"/>
      <c r="AH43" s="2"/>
      <c r="AI43" s="63"/>
      <c r="AJ43" s="63"/>
      <c r="AK43" s="64"/>
      <c r="AL43" s="64"/>
      <c r="AM43" s="64"/>
    </row>
    <row r="44" spans="3:39" ht="15" customHeight="1">
      <c r="C44" s="10"/>
      <c r="D44" s="10"/>
      <c r="E44" s="135"/>
      <c r="F44" s="136"/>
      <c r="G44" s="136"/>
      <c r="H44" s="10"/>
      <c r="W44" s="2"/>
      <c r="X44" s="2"/>
      <c r="Y44" s="2"/>
      <c r="Z44" s="2"/>
      <c r="AA44" s="2"/>
      <c r="AB44" s="2"/>
      <c r="AC44" s="5"/>
      <c r="AD44" s="100"/>
      <c r="AE44" s="125"/>
      <c r="AF44" s="5"/>
      <c r="AG44" s="2"/>
      <c r="AH44" s="2"/>
      <c r="AI44" s="63"/>
      <c r="AJ44" s="63"/>
      <c r="AK44" s="64"/>
      <c r="AL44" s="64"/>
      <c r="AM44" s="64"/>
    </row>
    <row r="45" spans="5:39" ht="15" customHeight="1">
      <c r="E45" s="135"/>
      <c r="F45" s="136"/>
      <c r="G45" s="136"/>
      <c r="H45" s="134"/>
      <c r="W45" s="2"/>
      <c r="X45" s="2"/>
      <c r="Y45" s="2"/>
      <c r="Z45" s="2"/>
      <c r="AA45" s="2"/>
      <c r="AB45" s="2"/>
      <c r="AC45" s="5"/>
      <c r="AD45" s="100"/>
      <c r="AE45" s="125"/>
      <c r="AF45" s="5"/>
      <c r="AG45" s="2"/>
      <c r="AH45" s="2"/>
      <c r="AI45" s="63"/>
      <c r="AJ45" s="63"/>
      <c r="AK45" s="64"/>
      <c r="AL45" s="64"/>
      <c r="AM45" s="64"/>
    </row>
    <row r="46" spans="5:39" ht="15" customHeight="1">
      <c r="E46" s="135"/>
      <c r="F46" s="136"/>
      <c r="G46" s="136"/>
      <c r="H46" s="134"/>
      <c r="W46" s="2"/>
      <c r="X46" s="2"/>
      <c r="Y46" s="2"/>
      <c r="Z46" s="2"/>
      <c r="AA46" s="2"/>
      <c r="AB46" s="2"/>
      <c r="AC46" s="5"/>
      <c r="AD46" s="100"/>
      <c r="AE46" s="125"/>
      <c r="AF46" s="5"/>
      <c r="AG46" s="2"/>
      <c r="AH46" s="2"/>
      <c r="AI46" s="63"/>
      <c r="AJ46" s="63"/>
      <c r="AK46" s="64"/>
      <c r="AL46" s="64"/>
      <c r="AM46" s="64"/>
    </row>
    <row r="47" spans="5:39" ht="15" customHeight="1">
      <c r="E47" s="135"/>
      <c r="F47" s="136"/>
      <c r="G47" s="136"/>
      <c r="H47" s="82"/>
      <c r="W47" s="2"/>
      <c r="X47" s="2"/>
      <c r="Y47" s="2"/>
      <c r="Z47" s="2"/>
      <c r="AA47" s="2"/>
      <c r="AB47" s="2"/>
      <c r="AC47" s="5"/>
      <c r="AD47" s="100"/>
      <c r="AE47" s="125"/>
      <c r="AF47" s="5"/>
      <c r="AG47" s="2"/>
      <c r="AH47" s="2"/>
      <c r="AI47" s="63"/>
      <c r="AJ47" s="63"/>
      <c r="AK47" s="64"/>
      <c r="AL47" s="64"/>
      <c r="AM47" s="64"/>
    </row>
    <row r="48" spans="5:39" ht="15" customHeight="1">
      <c r="E48" s="135"/>
      <c r="F48" s="136"/>
      <c r="G48" s="136"/>
      <c r="H48" s="82"/>
      <c r="W48" s="91"/>
      <c r="X48" s="2"/>
      <c r="Y48" s="2"/>
      <c r="Z48" s="2"/>
      <c r="AA48" s="2"/>
      <c r="AB48" s="2"/>
      <c r="AC48" s="2"/>
      <c r="AE48" s="125"/>
      <c r="AF48" s="5"/>
      <c r="AG48" s="2"/>
      <c r="AH48" s="2"/>
      <c r="AI48" s="63"/>
      <c r="AJ48" s="63"/>
      <c r="AK48" s="64"/>
      <c r="AL48" s="64"/>
      <c r="AM48" s="64"/>
    </row>
    <row r="49" spans="5:39" ht="15" customHeight="1">
      <c r="E49" s="135"/>
      <c r="F49" s="136"/>
      <c r="G49" s="136"/>
      <c r="H49" s="82"/>
      <c r="W49" s="91"/>
      <c r="X49" s="2"/>
      <c r="Y49" s="2"/>
      <c r="Z49" s="2"/>
      <c r="AA49" s="2"/>
      <c r="AB49" s="2"/>
      <c r="AC49" s="2"/>
      <c r="AE49" s="125"/>
      <c r="AF49" s="5"/>
      <c r="AG49" s="2"/>
      <c r="AH49" s="2"/>
      <c r="AI49" s="63"/>
      <c r="AJ49" s="63"/>
      <c r="AK49" s="64"/>
      <c r="AL49" s="64"/>
      <c r="AM49" s="64"/>
    </row>
    <row r="50" spans="5:39" ht="15" customHeight="1">
      <c r="E50" s="135"/>
      <c r="F50" s="136"/>
      <c r="G50" s="136"/>
      <c r="H50" s="82"/>
      <c r="W50" s="28"/>
      <c r="X50" s="137"/>
      <c r="Y50" s="137"/>
      <c r="Z50" s="137"/>
      <c r="AA50" s="137"/>
      <c r="AE50" s="125"/>
      <c r="AF50" s="5"/>
      <c r="AG50" s="2"/>
      <c r="AH50" s="2"/>
      <c r="AI50" s="63"/>
      <c r="AJ50" s="63"/>
      <c r="AK50" s="64"/>
      <c r="AL50" s="64"/>
      <c r="AM50" s="64"/>
    </row>
    <row r="51" spans="8:39" ht="15" customHeight="1">
      <c r="H51" s="138"/>
      <c r="W51" s="28"/>
      <c r="X51" s="137"/>
      <c r="Y51" s="137"/>
      <c r="Z51" s="137"/>
      <c r="AA51" s="137"/>
      <c r="AE51" s="139"/>
      <c r="AF51" s="5"/>
      <c r="AG51" s="2"/>
      <c r="AH51" s="2"/>
      <c r="AI51" s="63"/>
      <c r="AJ51" s="63"/>
      <c r="AK51" s="64"/>
      <c r="AL51" s="64"/>
      <c r="AM51" s="64"/>
    </row>
    <row r="52" spans="8:39" ht="15" customHeight="1">
      <c r="H52" s="138"/>
      <c r="W52" s="28"/>
      <c r="X52" s="137"/>
      <c r="Y52" s="137"/>
      <c r="Z52" s="137"/>
      <c r="AA52" s="137"/>
      <c r="AE52" s="125"/>
      <c r="AF52" s="5"/>
      <c r="AG52" s="2"/>
      <c r="AH52" s="2"/>
      <c r="AI52" s="63"/>
      <c r="AJ52" s="63"/>
      <c r="AK52" s="64"/>
      <c r="AL52" s="64"/>
      <c r="AM52" s="64"/>
    </row>
    <row r="53" spans="1:41" ht="15" customHeight="1">
      <c r="A53" s="28"/>
      <c r="H53" s="138"/>
      <c r="W53" s="28"/>
      <c r="X53" s="137"/>
      <c r="Y53" s="137"/>
      <c r="Z53" s="137"/>
      <c r="AA53" s="137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8:40" ht="15" customHeight="1">
      <c r="H54" s="28"/>
      <c r="I54" s="28"/>
      <c r="W54" s="28"/>
      <c r="X54" s="137"/>
      <c r="Y54" s="137"/>
      <c r="Z54" s="137"/>
      <c r="AA54" s="137"/>
      <c r="AE54" s="5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9" s="28" customFormat="1" ht="15" customHeight="1">
      <c r="A55" s="10"/>
      <c r="B55" s="10"/>
      <c r="C55" s="100"/>
      <c r="D55" s="100"/>
      <c r="E55" s="7"/>
      <c r="F55" s="100"/>
      <c r="G55" s="100"/>
      <c r="H55" s="82"/>
      <c r="I55" s="7"/>
    </row>
    <row r="56" spans="23:40" ht="15" customHeight="1">
      <c r="W56" s="137"/>
      <c r="X56" s="137"/>
      <c r="Y56" s="137"/>
      <c r="Z56" s="137"/>
      <c r="AA56" s="137"/>
      <c r="AE56" s="5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31:34" ht="15" customHeight="1">
      <c r="AE57" s="28"/>
      <c r="AF57" s="10"/>
      <c r="AG57" s="10"/>
      <c r="AH57" s="10"/>
    </row>
    <row r="58" spans="31:34" ht="15" customHeight="1">
      <c r="AE58" s="28"/>
      <c r="AF58" s="10"/>
      <c r="AG58" s="10"/>
      <c r="AH58" s="10"/>
    </row>
    <row r="59" spans="31:34" ht="15" customHeight="1">
      <c r="AE59" s="28"/>
      <c r="AF59" s="10"/>
      <c r="AG59" s="10"/>
      <c r="AH59" s="10"/>
    </row>
    <row r="60" spans="31:32" ht="15" customHeight="1">
      <c r="AE60" s="28"/>
      <c r="AF60" s="7"/>
    </row>
    <row r="61" spans="31:32" ht="15" customHeight="1">
      <c r="AE61" s="28"/>
      <c r="AF61" s="7"/>
    </row>
    <row r="62" spans="31:32" ht="15" customHeight="1">
      <c r="AE62" s="10"/>
      <c r="AF62" s="7"/>
    </row>
    <row r="63" spans="31:32" ht="15" customHeight="1">
      <c r="AE63" s="7"/>
      <c r="AF63" s="7"/>
    </row>
    <row r="64" spans="31:32" ht="15" customHeight="1">
      <c r="AE64" s="7"/>
      <c r="AF64" s="7"/>
    </row>
    <row r="65" spans="31:32" ht="15" customHeight="1">
      <c r="AE65" s="7"/>
      <c r="AF65" s="7"/>
    </row>
    <row r="66" spans="31:32" ht="15" customHeight="1">
      <c r="AE66" s="7"/>
      <c r="AF66" s="7"/>
    </row>
    <row r="67" spans="31:32" ht="15" customHeight="1">
      <c r="AE67" s="7"/>
      <c r="AF67" s="7"/>
    </row>
    <row r="68" spans="31:32" ht="12.75">
      <c r="AE68" s="7"/>
      <c r="AF68" s="7"/>
    </row>
    <row r="69" ht="12.75">
      <c r="AE69" s="7"/>
    </row>
    <row r="70" ht="12.75">
      <c r="AE70" s="7"/>
    </row>
    <row r="71" ht="12.75">
      <c r="AE71" s="7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Leven</cp:lastModifiedBy>
  <dcterms:created xsi:type="dcterms:W3CDTF">2000-11-02T22:18:04Z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